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Dulce.Morin\Documents\Desktop\DDS Reports\Admin Survey 2024\"/>
    </mc:Choice>
  </mc:AlternateContent>
  <xr:revisionPtr revIDLastSave="0" documentId="13_ncr:1_{DA7488E7-D198-4E02-8AAA-B0EC3AF2477B}" xr6:coauthVersionLast="36" xr6:coauthVersionMax="36" xr10:uidLastSave="{00000000-0000-0000-0000-000000000000}"/>
  <bookViews>
    <workbookView xWindow="-120" yWindow="-120" windowWidth="23112" windowHeight="9012" activeTab="1" xr2:uid="{00000000-000D-0000-FFFF-FFFF00000000}"/>
  </bookViews>
  <sheets>
    <sheet name="Attachment A-Salary-Time Alloc" sheetId="3" r:id="rId1"/>
    <sheet name="Attachment B Worksheet" sheetId="4" r:id="rId2"/>
    <sheet name="Attachment C Worksheet" sheetId="5" r:id="rId3"/>
    <sheet name="Attachment D" sheetId="8" r:id="rId4"/>
    <sheet name="Attach E OMB A-122" sheetId="7" r:id="rId5"/>
  </sheets>
  <externalReferences>
    <externalReference r:id="rId6"/>
  </externalReferences>
  <definedNames>
    <definedName name="_xlnm._FilterDatabase" localSheetId="0" hidden="1">'Attachment A-Salary-Time Alloc'!$A$6:$Q$315</definedName>
    <definedName name="_xlnm._FilterDatabase" localSheetId="3" hidden="1">'Attachment D'!$A$6:$H$607</definedName>
    <definedName name="_xlnm.Print_Area" localSheetId="4">'Attach E OMB A-122'!$A$1:$D$67</definedName>
    <definedName name="_xlnm.Print_Area" localSheetId="0">'Attachment A-Salary-Time Alloc'!$A$1:$Q$322</definedName>
    <definedName name="_xlnm.Print_Area" localSheetId="1">'Attachment B Worksheet'!$A$1:$L$88</definedName>
    <definedName name="_xlnm.Print_Area" localSheetId="2">'Attachment C Worksheet'!$A$1:$K$46</definedName>
    <definedName name="_xlnm.Print_Titles" localSheetId="4">'Attach E OMB A-122'!$12:$12</definedName>
    <definedName name="_xlnm.Print_Titles" localSheetId="1">'Attachment B Worksheet'!$10:$12</definedName>
    <definedName name="_xlnm.Print_Titles" localSheetId="3">'Attachment D'!$1:$6</definedName>
  </definedNames>
  <calcPr calcId="191029"/>
</workbook>
</file>

<file path=xl/calcChain.xml><?xml version="1.0" encoding="utf-8"?>
<calcChain xmlns="http://schemas.openxmlformats.org/spreadsheetml/2006/main">
  <c r="G311" i="3" l="1"/>
  <c r="G312" i="3"/>
  <c r="H3" i="8" l="1"/>
  <c r="D602" i="8"/>
  <c r="G309" i="3" l="1"/>
  <c r="G310" i="3"/>
  <c r="G313" i="3"/>
  <c r="G314" i="3"/>
  <c r="G308" i="3"/>
  <c r="L52" i="4" l="1"/>
  <c r="L53" i="4"/>
  <c r="L54" i="4"/>
  <c r="L55" i="4"/>
  <c r="L56" i="4"/>
  <c r="L57" i="4"/>
  <c r="L58" i="4"/>
  <c r="F276" i="3" l="1"/>
  <c r="G276" i="3" s="1"/>
  <c r="F269" i="3"/>
  <c r="G269" i="3" s="1"/>
  <c r="F21" i="3"/>
  <c r="G21" i="3" s="1"/>
  <c r="F221" i="3"/>
  <c r="G221" i="3" s="1"/>
  <c r="F78" i="3"/>
  <c r="G78" i="3" s="1"/>
  <c r="F120" i="3"/>
  <c r="G120" i="3" s="1"/>
  <c r="F277" i="3"/>
  <c r="G277" i="3" s="1"/>
  <c r="F125" i="3"/>
  <c r="G125" i="3" s="1"/>
  <c r="F57" i="3"/>
  <c r="G57" i="3" s="1"/>
  <c r="F254" i="3"/>
  <c r="G254" i="3" s="1"/>
  <c r="F220" i="3"/>
  <c r="G220" i="3" s="1"/>
  <c r="F103" i="3"/>
  <c r="G103" i="3" s="1"/>
  <c r="F142" i="3"/>
  <c r="G142" i="3" s="1"/>
  <c r="F22" i="3"/>
  <c r="G22" i="3" s="1"/>
  <c r="F177" i="3"/>
  <c r="G177" i="3" s="1"/>
  <c r="F188" i="3"/>
  <c r="G188" i="3" s="1"/>
  <c r="F238" i="3"/>
  <c r="G238" i="3" s="1"/>
  <c r="F145" i="3"/>
  <c r="G145" i="3" s="1"/>
  <c r="F105" i="3"/>
  <c r="G105" i="3" s="1"/>
  <c r="F185" i="3"/>
  <c r="G185" i="3" s="1"/>
  <c r="F128" i="3"/>
  <c r="G128" i="3" s="1"/>
  <c r="F296" i="3"/>
  <c r="G296" i="3" s="1"/>
  <c r="F159" i="3"/>
  <c r="G159" i="3" s="1"/>
  <c r="F267" i="3"/>
  <c r="G267" i="3" s="1"/>
  <c r="F52" i="3"/>
  <c r="G52" i="3" s="1"/>
  <c r="F32" i="3"/>
  <c r="G32" i="3" s="1"/>
  <c r="F132" i="3"/>
  <c r="G132" i="3" s="1"/>
  <c r="F110" i="3"/>
  <c r="G110" i="3" s="1"/>
  <c r="F225" i="3"/>
  <c r="G225" i="3" s="1"/>
  <c r="F302" i="3"/>
  <c r="G302" i="3" s="1"/>
  <c r="F13" i="3"/>
  <c r="G13" i="3" s="1"/>
  <c r="F34" i="3"/>
  <c r="G34" i="3" s="1"/>
  <c r="F281" i="3"/>
  <c r="G281" i="3" s="1"/>
  <c r="F65" i="3"/>
  <c r="G65" i="3" s="1"/>
  <c r="F297" i="3"/>
  <c r="G297" i="3" s="1"/>
  <c r="F115" i="3"/>
  <c r="G115" i="3" s="1"/>
  <c r="F146" i="3"/>
  <c r="G146" i="3" s="1"/>
  <c r="F243" i="3"/>
  <c r="G243" i="3" s="1"/>
  <c r="F196" i="3"/>
  <c r="G196" i="3" s="1"/>
  <c r="F129" i="3"/>
  <c r="G129" i="3" s="1"/>
  <c r="F274" i="3"/>
  <c r="G274" i="3" s="1"/>
  <c r="F299" i="3"/>
  <c r="G299" i="3" s="1"/>
  <c r="F30" i="3"/>
  <c r="G30" i="3" s="1"/>
  <c r="F14" i="3"/>
  <c r="G14" i="3" s="1"/>
  <c r="F109" i="3"/>
  <c r="G109" i="3" s="1"/>
  <c r="F153" i="3"/>
  <c r="G153" i="3" s="1"/>
  <c r="F270" i="3"/>
  <c r="G270" i="3" s="1"/>
  <c r="F154" i="3"/>
  <c r="G154" i="3" s="1"/>
  <c r="F286" i="3"/>
  <c r="G286" i="3" s="1"/>
  <c r="F140" i="3"/>
  <c r="G140" i="3" s="1"/>
  <c r="F20" i="3"/>
  <c r="G20" i="3" s="1"/>
  <c r="F178" i="3"/>
  <c r="G178" i="3" s="1"/>
  <c r="F275" i="3"/>
  <c r="G275" i="3" s="1"/>
  <c r="F67" i="3"/>
  <c r="G67" i="3" s="1"/>
  <c r="F293" i="3"/>
  <c r="G293" i="3" s="1"/>
  <c r="F94" i="3"/>
  <c r="G94" i="3" s="1"/>
  <c r="F239" i="3"/>
  <c r="G239" i="3" s="1"/>
  <c r="F259" i="3"/>
  <c r="G259" i="3" s="1"/>
  <c r="F165" i="3"/>
  <c r="G165" i="3" s="1"/>
  <c r="F90" i="3"/>
  <c r="G90" i="3" s="1"/>
  <c r="F301" i="3"/>
  <c r="G301" i="3" s="1"/>
  <c r="F29" i="3"/>
  <c r="G29" i="3" s="1"/>
  <c r="F157" i="3"/>
  <c r="G157" i="3" s="1"/>
  <c r="F273" i="3"/>
  <c r="G273" i="3" s="1"/>
  <c r="F38" i="3"/>
  <c r="G38" i="3" s="1"/>
  <c r="F184" i="3"/>
  <c r="G184" i="3" s="1"/>
  <c r="F41" i="3"/>
  <c r="G41" i="3" s="1"/>
  <c r="F83" i="3"/>
  <c r="G83" i="3" s="1"/>
  <c r="F53" i="3"/>
  <c r="G53" i="3" s="1"/>
  <c r="F158" i="3"/>
  <c r="G158" i="3" s="1"/>
  <c r="F64" i="3"/>
  <c r="G64" i="3" s="1"/>
  <c r="F104" i="3"/>
  <c r="G104" i="3" s="1"/>
  <c r="F117" i="3"/>
  <c r="G117" i="3" s="1"/>
  <c r="F24" i="3"/>
  <c r="G24" i="3" s="1"/>
  <c r="F303" i="3"/>
  <c r="G303" i="3" s="1"/>
  <c r="F160" i="3"/>
  <c r="G160" i="3" s="1"/>
  <c r="F35" i="3"/>
  <c r="G35" i="3" s="1"/>
  <c r="F11" i="3"/>
  <c r="G11" i="3" s="1"/>
  <c r="F36" i="3"/>
  <c r="G36" i="3" s="1"/>
  <c r="F81" i="3"/>
  <c r="G81" i="3" s="1"/>
  <c r="F223" i="3"/>
  <c r="G223" i="3" s="1"/>
  <c r="F175" i="3"/>
  <c r="G175" i="3" s="1"/>
  <c r="F278" i="3"/>
  <c r="G278" i="3" s="1"/>
  <c r="F95" i="3"/>
  <c r="G95" i="3" s="1"/>
  <c r="F82" i="3"/>
  <c r="G82" i="3" s="1"/>
  <c r="F135" i="3"/>
  <c r="G135" i="3" s="1"/>
  <c r="F261" i="3"/>
  <c r="G261" i="3" s="1"/>
  <c r="F19" i="3"/>
  <c r="G19" i="3" s="1"/>
  <c r="F172" i="3"/>
  <c r="G172" i="3" s="1"/>
  <c r="F245" i="3"/>
  <c r="G245" i="3" s="1"/>
  <c r="F102" i="3"/>
  <c r="G102" i="3" s="1"/>
  <c r="F121" i="3"/>
  <c r="G121" i="3" s="1"/>
  <c r="F263" i="3"/>
  <c r="G263" i="3" s="1"/>
  <c r="F230" i="3"/>
  <c r="G230" i="3" s="1"/>
  <c r="F112" i="3"/>
  <c r="G112" i="3" s="1"/>
  <c r="F139" i="3"/>
  <c r="G139" i="3" s="1"/>
  <c r="F111" i="3"/>
  <c r="G111" i="3" s="1"/>
  <c r="F138" i="3"/>
  <c r="G138" i="3" s="1"/>
  <c r="F258" i="3"/>
  <c r="G258" i="3" s="1"/>
  <c r="F257" i="3"/>
  <c r="G257" i="3" s="1"/>
  <c r="F99" i="3"/>
  <c r="G99" i="3" s="1"/>
  <c r="F58" i="3"/>
  <c r="G58" i="3" s="1"/>
  <c r="F164" i="3"/>
  <c r="G164" i="3" s="1"/>
  <c r="F77" i="3"/>
  <c r="G77" i="3" s="1"/>
  <c r="F173" i="3"/>
  <c r="G173" i="3" s="1"/>
  <c r="F192" i="3"/>
  <c r="G192" i="3" s="1"/>
  <c r="F75" i="3"/>
  <c r="G75" i="3" s="1"/>
  <c r="F260" i="3"/>
  <c r="G260" i="3" s="1"/>
  <c r="F194" i="3"/>
  <c r="G194" i="3" s="1"/>
  <c r="F150" i="3"/>
  <c r="G150" i="3" s="1"/>
  <c r="F212" i="3"/>
  <c r="G212" i="3" s="1"/>
  <c r="F282" i="3"/>
  <c r="G282" i="3" s="1"/>
  <c r="F47" i="3"/>
  <c r="G47" i="3" s="1"/>
  <c r="F208" i="3"/>
  <c r="G208" i="3" s="1"/>
  <c r="F59" i="3"/>
  <c r="G59" i="3" s="1"/>
  <c r="F231" i="3"/>
  <c r="G231" i="3"/>
  <c r="F204" i="3"/>
  <c r="G204" i="3" s="1"/>
  <c r="F242" i="3"/>
  <c r="G242" i="3" s="1"/>
  <c r="F291" i="3"/>
  <c r="G291" i="3" s="1"/>
  <c r="F174" i="3"/>
  <c r="G174" i="3" s="1"/>
  <c r="F100" i="3"/>
  <c r="G100" i="3" s="1"/>
  <c r="F271" i="3"/>
  <c r="G271" i="3" s="1"/>
  <c r="F92" i="3"/>
  <c r="G92" i="3" s="1"/>
  <c r="F116" i="3"/>
  <c r="G116" i="3" s="1"/>
  <c r="F42" i="3"/>
  <c r="G42" i="3" s="1"/>
  <c r="F130" i="3"/>
  <c r="G130" i="3" s="1"/>
  <c r="F151" i="3"/>
  <c r="G151" i="3" s="1"/>
  <c r="F88" i="3"/>
  <c r="G88" i="3" s="1"/>
  <c r="F156" i="3"/>
  <c r="G156" i="3" s="1"/>
  <c r="F235" i="3"/>
  <c r="G235" i="3" s="1"/>
  <c r="F284" i="3"/>
  <c r="G284" i="3" s="1"/>
  <c r="F295" i="3"/>
  <c r="G295" i="3" s="1"/>
  <c r="F152" i="3"/>
  <c r="G152" i="3" s="1"/>
  <c r="F294" i="3"/>
  <c r="G294" i="3" s="1"/>
  <c r="F244" i="3"/>
  <c r="G244" i="3" s="1"/>
  <c r="F280" i="3"/>
  <c r="G280" i="3" s="1"/>
  <c r="F264" i="3"/>
  <c r="G264" i="3" s="1"/>
  <c r="F217" i="3"/>
  <c r="G217" i="3" s="1"/>
  <c r="F148" i="3"/>
  <c r="G148" i="3" s="1"/>
  <c r="F200" i="3"/>
  <c r="G200" i="3" s="1"/>
  <c r="F25" i="3"/>
  <c r="G25" i="3" s="1"/>
  <c r="F197" i="3"/>
  <c r="G197" i="3" s="1"/>
  <c r="F79" i="3"/>
  <c r="G79" i="3" s="1"/>
  <c r="F222" i="3"/>
  <c r="G222" i="3" s="1"/>
  <c r="F122" i="3"/>
  <c r="G122" i="3" s="1"/>
  <c r="F304" i="3"/>
  <c r="G304" i="3" s="1"/>
  <c r="F211" i="3"/>
  <c r="G211" i="3" s="1"/>
  <c r="F17" i="3"/>
  <c r="G17" i="3" s="1"/>
  <c r="F23" i="3"/>
  <c r="G23" i="3" s="1"/>
  <c r="F202" i="3"/>
  <c r="G202" i="3" s="1"/>
  <c r="F45" i="3"/>
  <c r="G45" i="3" s="1"/>
  <c r="F85" i="3"/>
  <c r="G85" i="3" s="1"/>
  <c r="F89" i="3"/>
  <c r="G89" i="3" s="1"/>
  <c r="F213" i="3"/>
  <c r="G213" i="3" s="1"/>
  <c r="F46" i="3"/>
  <c r="G46" i="3" s="1"/>
  <c r="F232" i="3"/>
  <c r="G232" i="3" s="1"/>
  <c r="F262" i="3"/>
  <c r="G262" i="3" s="1"/>
  <c r="F143" i="3"/>
  <c r="G143" i="3" s="1"/>
  <c r="F126" i="3"/>
  <c r="G126" i="3" s="1"/>
  <c r="F49" i="3"/>
  <c r="G49" i="3" s="1"/>
  <c r="F298" i="3"/>
  <c r="G298" i="3" s="1"/>
  <c r="F69" i="3"/>
  <c r="G69" i="3" s="1"/>
  <c r="F70" i="3"/>
  <c r="G70" i="3" s="1"/>
  <c r="F199" i="3"/>
  <c r="G199" i="3" s="1"/>
  <c r="F292" i="3"/>
  <c r="G292" i="3" s="1"/>
  <c r="F163" i="3"/>
  <c r="G163" i="3" s="1"/>
  <c r="F181" i="3"/>
  <c r="G181" i="3" s="1"/>
  <c r="F40" i="3"/>
  <c r="G40" i="3" s="1"/>
  <c r="F251" i="3"/>
  <c r="G251" i="3" s="1"/>
  <c r="F170" i="3"/>
  <c r="G170" i="3" s="1"/>
  <c r="F33" i="3"/>
  <c r="G33" i="3" s="1"/>
  <c r="F72" i="3"/>
  <c r="G72" i="3" s="1"/>
  <c r="F255" i="3"/>
  <c r="G255" i="3" s="1"/>
  <c r="F191" i="3"/>
  <c r="G191" i="3" s="1"/>
  <c r="F123" i="3"/>
  <c r="G123" i="3" s="1"/>
  <c r="F305" i="3"/>
  <c r="G305" i="3" s="1"/>
  <c r="F86" i="3"/>
  <c r="G86" i="3" s="1"/>
  <c r="F43" i="3"/>
  <c r="G43" i="3" s="1"/>
  <c r="F84" i="3"/>
  <c r="G84" i="3" s="1"/>
  <c r="F166" i="3"/>
  <c r="G166" i="3" s="1"/>
  <c r="F250" i="3"/>
  <c r="G250" i="3" s="1"/>
  <c r="F227" i="3"/>
  <c r="G227" i="3" s="1"/>
  <c r="F39" i="3"/>
  <c r="G39" i="3" s="1"/>
  <c r="F16" i="3"/>
  <c r="G16" i="3" s="1"/>
  <c r="F31" i="3"/>
  <c r="G31" i="3" s="1"/>
  <c r="F247" i="3"/>
  <c r="G247" i="3" s="1"/>
  <c r="F193" i="3"/>
  <c r="G193" i="3" s="1"/>
  <c r="F144" i="3"/>
  <c r="G144" i="3" s="1"/>
  <c r="F131" i="3"/>
  <c r="G131" i="3" s="1"/>
  <c r="F87" i="3"/>
  <c r="G87" i="3" s="1"/>
  <c r="F48" i="3"/>
  <c r="G48" i="3" s="1"/>
  <c r="F76" i="3"/>
  <c r="G76" i="3" s="1"/>
  <c r="F101" i="3"/>
  <c r="G101" i="3" s="1"/>
  <c r="F74" i="3"/>
  <c r="G74" i="3" s="1"/>
  <c r="F252" i="3"/>
  <c r="G252" i="3" s="1"/>
  <c r="F179" i="3"/>
  <c r="G179" i="3" s="1"/>
  <c r="F288" i="3"/>
  <c r="G288" i="3" s="1"/>
  <c r="F218" i="3"/>
  <c r="G218" i="3" s="1"/>
  <c r="F272" i="3"/>
  <c r="G272" i="3" s="1"/>
  <c r="F168" i="3"/>
  <c r="G168" i="3" s="1"/>
  <c r="F50" i="3"/>
  <c r="G50" i="3" s="1"/>
  <c r="F169" i="3"/>
  <c r="G169" i="3" s="1"/>
  <c r="F108" i="3"/>
  <c r="G108" i="3" s="1"/>
  <c r="F18" i="3"/>
  <c r="G18" i="3" s="1"/>
  <c r="F118" i="3"/>
  <c r="G118" i="3" s="1"/>
  <c r="F215" i="3"/>
  <c r="G215" i="3" s="1"/>
  <c r="F26" i="3"/>
  <c r="G26" i="3" s="1"/>
  <c r="F234" i="3"/>
  <c r="G234" i="3" s="1"/>
  <c r="F285" i="3"/>
  <c r="G285" i="3" s="1"/>
  <c r="F107" i="3"/>
  <c r="G107" i="3" s="1"/>
  <c r="F214" i="3"/>
  <c r="G214" i="3" s="1"/>
  <c r="F62" i="3"/>
  <c r="G62" i="3" s="1"/>
  <c r="F96" i="3"/>
  <c r="G96" i="3" s="1"/>
  <c r="F98" i="3"/>
  <c r="G98" i="3" s="1"/>
  <c r="F228" i="3"/>
  <c r="G228" i="3" s="1"/>
  <c r="F229" i="3"/>
  <c r="G229" i="3" s="1"/>
  <c r="F203" i="3"/>
  <c r="G203" i="3" s="1"/>
  <c r="F37" i="3"/>
  <c r="G37" i="3" s="1"/>
  <c r="F113" i="3"/>
  <c r="G113" i="3" s="1"/>
  <c r="F209" i="3"/>
  <c r="G209" i="3" s="1"/>
  <c r="F161" i="3"/>
  <c r="G161" i="3" s="1"/>
  <c r="F205" i="3"/>
  <c r="G205" i="3" s="1"/>
  <c r="F189" i="3"/>
  <c r="G189" i="3" s="1"/>
  <c r="F195" i="3"/>
  <c r="G195" i="3" s="1"/>
  <c r="F12" i="3"/>
  <c r="G12" i="3" s="1"/>
  <c r="F106" i="3"/>
  <c r="G106" i="3" s="1"/>
  <c r="F73" i="3"/>
  <c r="G73" i="3" s="1"/>
  <c r="F162" i="3"/>
  <c r="G162" i="3" s="1"/>
  <c r="F249" i="3"/>
  <c r="G249" i="3" s="1"/>
  <c r="F55" i="3"/>
  <c r="G55" i="3" s="1"/>
  <c r="F224" i="3"/>
  <c r="G224" i="3" s="1"/>
  <c r="F51" i="3"/>
  <c r="G51" i="3" s="1"/>
  <c r="F219" i="3"/>
  <c r="G219" i="3" s="1"/>
  <c r="F256" i="3"/>
  <c r="G256" i="3" s="1"/>
  <c r="F114" i="3"/>
  <c r="G114" i="3" s="1"/>
  <c r="F119" i="3"/>
  <c r="G119" i="3" s="1"/>
  <c r="F171" i="3"/>
  <c r="G171" i="3" s="1"/>
  <c r="F147" i="3"/>
  <c r="G147" i="3" s="1"/>
  <c r="F187" i="3"/>
  <c r="G187" i="3" s="1"/>
  <c r="F68" i="3"/>
  <c r="G68" i="3" s="1"/>
  <c r="F56" i="3"/>
  <c r="G56" i="3" s="1"/>
  <c r="F54" i="3"/>
  <c r="G54" i="3" s="1"/>
  <c r="F136" i="3"/>
  <c r="G136" i="3" s="1"/>
  <c r="F141" i="3"/>
  <c r="G141" i="3" s="1"/>
  <c r="F290" i="3"/>
  <c r="G290" i="3" s="1"/>
  <c r="F300" i="3"/>
  <c r="G300" i="3" s="1"/>
  <c r="F226" i="3"/>
  <c r="G226" i="3" s="1"/>
  <c r="F279" i="3"/>
  <c r="G279" i="3" s="1"/>
  <c r="F206" i="3"/>
  <c r="G206" i="3" s="1"/>
  <c r="F44" i="3"/>
  <c r="G44" i="3" s="1"/>
  <c r="F287" i="3"/>
  <c r="G287" i="3" s="1"/>
  <c r="F149" i="3"/>
  <c r="G149" i="3" s="1"/>
  <c r="F15" i="3"/>
  <c r="G15" i="3" s="1"/>
  <c r="F240" i="3"/>
  <c r="G240" i="3" s="1"/>
  <c r="F186" i="3"/>
  <c r="G186" i="3" s="1"/>
  <c r="F190" i="3"/>
  <c r="G190" i="3" s="1"/>
  <c r="F127" i="3"/>
  <c r="G127" i="3" s="1"/>
  <c r="F80" i="3"/>
  <c r="G80" i="3" s="1"/>
  <c r="F182" i="3"/>
  <c r="G182" i="3" s="1"/>
  <c r="F266" i="3"/>
  <c r="G266" i="3" s="1"/>
  <c r="F133" i="3"/>
  <c r="G133" i="3" s="1"/>
  <c r="F167" i="3"/>
  <c r="G167" i="3" s="1"/>
  <c r="F210" i="3"/>
  <c r="G210" i="3" s="1"/>
  <c r="F237" i="3"/>
  <c r="G237" i="3" s="1"/>
  <c r="F91" i="3"/>
  <c r="G91" i="3" s="1"/>
  <c r="F236" i="3"/>
  <c r="G236" i="3" s="1"/>
  <c r="F124" i="3"/>
  <c r="G124" i="3" s="1"/>
  <c r="F27" i="3"/>
  <c r="G27" i="3" s="1"/>
  <c r="F201" i="3"/>
  <c r="G201" i="3" s="1"/>
  <c r="F176" i="3"/>
  <c r="G176" i="3" s="1"/>
  <c r="F253" i="3"/>
  <c r="G253" i="3" s="1"/>
  <c r="F289" i="3"/>
  <c r="G289" i="3" s="1"/>
  <c r="F28" i="3"/>
  <c r="G28" i="3" s="1"/>
  <c r="F183" i="3"/>
  <c r="G183" i="3" s="1"/>
  <c r="F137" i="3"/>
  <c r="G137" i="3" s="1"/>
  <c r="F71" i="3"/>
  <c r="G71" i="3" s="1"/>
  <c r="F155" i="3"/>
  <c r="G155" i="3" s="1"/>
  <c r="F241" i="3"/>
  <c r="G241" i="3" s="1"/>
  <c r="F248" i="3"/>
  <c r="G248" i="3" s="1"/>
  <c r="F93" i="3"/>
  <c r="G93" i="3" s="1"/>
  <c r="F60" i="3"/>
  <c r="G60" i="3" s="1"/>
  <c r="F207" i="3"/>
  <c r="G207" i="3" s="1"/>
  <c r="F61" i="3"/>
  <c r="G61" i="3" s="1"/>
  <c r="F265" i="3"/>
  <c r="G265" i="3" s="1"/>
  <c r="F268" i="3"/>
  <c r="G268" i="3" s="1"/>
  <c r="F233" i="3"/>
  <c r="G233" i="3" s="1"/>
  <c r="F216" i="3"/>
  <c r="G216" i="3" s="1"/>
  <c r="F63" i="3"/>
  <c r="G63" i="3" s="1"/>
  <c r="F97" i="3"/>
  <c r="G97" i="3" s="1"/>
  <c r="F246" i="3"/>
  <c r="G246" i="3" s="1"/>
  <c r="F180" i="3"/>
  <c r="G180" i="3" s="1"/>
  <c r="F134" i="3"/>
  <c r="G134" i="3" s="1"/>
  <c r="F283" i="3"/>
  <c r="G283" i="3" s="1"/>
  <c r="F198" i="3"/>
  <c r="G198" i="3" s="1"/>
  <c r="F66" i="3"/>
  <c r="G66" i="3" s="1"/>
  <c r="F306" i="3"/>
  <c r="G306" i="3" s="1"/>
  <c r="G307" i="3"/>
  <c r="E315" i="3"/>
  <c r="F315" i="3" l="1"/>
  <c r="G315" i="3"/>
  <c r="F12" i="4" l="1"/>
  <c r="G12" i="4"/>
  <c r="H12" i="4"/>
  <c r="I12" i="4"/>
  <c r="K12" i="4"/>
  <c r="J12" i="4"/>
  <c r="D83" i="4" l="1"/>
  <c r="D59" i="4"/>
  <c r="D22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66" i="4"/>
  <c r="L61" i="4"/>
  <c r="L62" i="4"/>
  <c r="L60" i="4"/>
  <c r="L51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23" i="4"/>
  <c r="L14" i="4"/>
  <c r="L15" i="4"/>
  <c r="L16" i="4"/>
  <c r="L17" i="4"/>
  <c r="L18" i="4"/>
  <c r="L19" i="4"/>
  <c r="L20" i="4"/>
  <c r="L21" i="4"/>
  <c r="L13" i="4"/>
  <c r="D85" i="4" l="1"/>
  <c r="L22" i="4"/>
  <c r="L83" i="4"/>
  <c r="L59" i="4"/>
  <c r="L63" i="4"/>
  <c r="D3" i="7"/>
  <c r="C3" i="5"/>
  <c r="L4" i="4"/>
  <c r="K63" i="4"/>
  <c r="J63" i="4"/>
  <c r="I63" i="4"/>
  <c r="H63" i="4"/>
  <c r="G63" i="4"/>
  <c r="F63" i="4"/>
  <c r="E63" i="4"/>
  <c r="D63" i="4"/>
  <c r="C43" i="5"/>
  <c r="E22" i="4"/>
  <c r="E59" i="4"/>
  <c r="E83" i="4"/>
  <c r="F22" i="4"/>
  <c r="F59" i="4"/>
  <c r="F83" i="4"/>
  <c r="G22" i="4"/>
  <c r="G59" i="4"/>
  <c r="G83" i="4"/>
  <c r="H22" i="4"/>
  <c r="H59" i="4"/>
  <c r="H83" i="4"/>
  <c r="I22" i="4"/>
  <c r="I59" i="4"/>
  <c r="I83" i="4"/>
  <c r="J22" i="4"/>
  <c r="J59" i="4"/>
  <c r="J83" i="4"/>
  <c r="K22" i="4"/>
  <c r="K59" i="4"/>
  <c r="K83" i="4"/>
  <c r="H85" i="4" l="1"/>
  <c r="I85" i="4"/>
  <c r="E85" i="4"/>
  <c r="J85" i="4"/>
  <c r="F85" i="4"/>
  <c r="K85" i="4"/>
  <c r="G85" i="4"/>
  <c r="L85" i="4"/>
  <c r="F606" i="8"/>
  <c r="F594" i="8"/>
  <c r="F75" i="8"/>
  <c r="E75" i="8"/>
  <c r="E594" i="8"/>
  <c r="E328" i="8"/>
  <c r="F328" i="8" s="1"/>
  <c r="E470" i="8"/>
  <c r="F470" i="8" s="1"/>
  <c r="E528" i="8"/>
  <c r="F528" i="8"/>
  <c r="E65" i="8"/>
  <c r="F65" i="8"/>
  <c r="E401" i="8"/>
  <c r="F401" i="8"/>
  <c r="E206" i="8"/>
  <c r="F206" i="8"/>
  <c r="E115" i="8"/>
  <c r="F115" i="8" s="1"/>
  <c r="E298" i="8"/>
  <c r="F298" i="8" s="1"/>
  <c r="E64" i="8"/>
  <c r="F64" i="8"/>
  <c r="E264" i="8"/>
  <c r="F264" i="8" s="1"/>
  <c r="E9" i="8"/>
  <c r="F9" i="8" s="1"/>
  <c r="E356" i="8"/>
  <c r="F356" i="8"/>
  <c r="E465" i="8"/>
  <c r="F465" i="8"/>
  <c r="E183" i="8"/>
  <c r="F183" i="8"/>
  <c r="E138" i="8"/>
  <c r="F138" i="8" s="1"/>
  <c r="E546" i="8"/>
  <c r="F546" i="8" s="1"/>
  <c r="E436" i="8"/>
  <c r="F436" i="8" s="1"/>
  <c r="E555" i="8"/>
  <c r="F555" i="8"/>
  <c r="E211" i="8"/>
  <c r="F211" i="8"/>
  <c r="E301" i="8"/>
  <c r="F301" i="8" s="1"/>
  <c r="E365" i="8"/>
  <c r="F365" i="8"/>
  <c r="E286" i="8"/>
  <c r="F286" i="8" s="1"/>
  <c r="E503" i="8"/>
  <c r="F503" i="8" s="1"/>
  <c r="E538" i="8"/>
  <c r="F538" i="8"/>
  <c r="E50" i="8"/>
  <c r="F50" i="8" s="1"/>
  <c r="E467" i="8"/>
  <c r="F467" i="8" s="1"/>
  <c r="E182" i="8"/>
  <c r="F182" i="8"/>
  <c r="E29" i="8"/>
  <c r="F29" i="8"/>
  <c r="E105" i="8"/>
  <c r="F105" i="8" s="1"/>
  <c r="E346" i="8"/>
  <c r="F346" i="8" s="1"/>
  <c r="E97" i="8"/>
  <c r="F97" i="8" s="1"/>
  <c r="E529" i="8"/>
  <c r="F529" i="8"/>
  <c r="E63" i="8"/>
  <c r="F63" i="8" s="1"/>
  <c r="E181" i="8"/>
  <c r="F181" i="8" s="1"/>
  <c r="E290" i="8"/>
  <c r="F290" i="8"/>
  <c r="E207" i="8"/>
  <c r="F207" i="8" s="1"/>
  <c r="E76" i="8"/>
  <c r="F76" i="8" s="1"/>
  <c r="E508" i="8"/>
  <c r="F508" i="8" s="1"/>
  <c r="E604" i="8"/>
  <c r="F604" i="8" s="1"/>
  <c r="E378" i="8"/>
  <c r="F378" i="8"/>
  <c r="E201" i="8"/>
  <c r="F201" i="8" s="1"/>
  <c r="E379" i="8"/>
  <c r="F379" i="8" s="1"/>
  <c r="E457" i="8"/>
  <c r="F457" i="8" s="1"/>
  <c r="E243" i="8"/>
  <c r="F243" i="8"/>
  <c r="E549" i="8"/>
  <c r="F549" i="8"/>
  <c r="E418" i="8"/>
  <c r="F418" i="8" s="1"/>
  <c r="E249" i="8"/>
  <c r="F249" i="8"/>
  <c r="E110" i="8"/>
  <c r="F110" i="8" s="1"/>
  <c r="E67" i="8"/>
  <c r="F67" i="8" s="1"/>
  <c r="E409" i="8"/>
  <c r="F409" i="8" s="1"/>
  <c r="E251" i="8"/>
  <c r="F251" i="8"/>
  <c r="E289" i="8"/>
  <c r="F289" i="8" s="1"/>
  <c r="E266" i="8"/>
  <c r="F266" i="8"/>
  <c r="E485" i="8"/>
  <c r="F485" i="8" s="1"/>
  <c r="E123" i="8"/>
  <c r="F123" i="8" s="1"/>
  <c r="E153" i="8"/>
  <c r="F153" i="8" s="1"/>
  <c r="E396" i="8"/>
  <c r="F396" i="8" s="1"/>
  <c r="E296" i="8"/>
  <c r="F296" i="8" s="1"/>
  <c r="E484" i="8"/>
  <c r="F484" i="8" s="1"/>
  <c r="E505" i="8"/>
  <c r="F505" i="8" s="1"/>
  <c r="E119" i="8"/>
  <c r="F119" i="8" s="1"/>
  <c r="E159" i="8"/>
  <c r="F159" i="8"/>
  <c r="E283" i="8"/>
  <c r="F283" i="8" s="1"/>
  <c r="E440" i="8"/>
  <c r="F440" i="8"/>
  <c r="E437" i="8"/>
  <c r="F437" i="8" s="1"/>
  <c r="E306" i="8"/>
  <c r="F306" i="8" s="1"/>
  <c r="E486" i="8"/>
  <c r="F486" i="8" s="1"/>
  <c r="E345" i="8"/>
  <c r="F345" i="8" s="1"/>
  <c r="E48" i="8"/>
  <c r="F48" i="8"/>
  <c r="E172" i="8"/>
  <c r="F172" i="8"/>
  <c r="E167" i="8"/>
  <c r="F167" i="8" s="1"/>
  <c r="E477" i="8"/>
  <c r="F477" i="8" s="1"/>
  <c r="E526" i="8"/>
  <c r="F526" i="8"/>
  <c r="E320" i="8"/>
  <c r="F320" i="8" s="1"/>
  <c r="E271" i="8"/>
  <c r="F271" i="8" s="1"/>
  <c r="E476" i="8"/>
  <c r="F476" i="8" s="1"/>
  <c r="E72" i="8"/>
  <c r="F72" i="8" s="1"/>
  <c r="E474" i="8"/>
  <c r="F474" i="8"/>
  <c r="E244" i="8"/>
  <c r="F244" i="8" s="1"/>
  <c r="E425" i="8"/>
  <c r="F425" i="8"/>
  <c r="E533" i="8"/>
  <c r="F533" i="8" s="1"/>
  <c r="E169" i="8"/>
  <c r="F169" i="8"/>
  <c r="E596" i="8"/>
  <c r="F596" i="8" s="1"/>
  <c r="E161" i="8"/>
  <c r="F161" i="8" s="1"/>
  <c r="E117" i="8"/>
  <c r="F117" i="8"/>
  <c r="E192" i="8"/>
  <c r="F192" i="8" s="1"/>
  <c r="E265" i="8"/>
  <c r="F265" i="8" s="1"/>
  <c r="E323" i="8"/>
  <c r="F323" i="8" s="1"/>
  <c r="E599" i="8"/>
  <c r="F599" i="8"/>
  <c r="E325" i="8"/>
  <c r="F325" i="8"/>
  <c r="E8" i="8"/>
  <c r="F8" i="8" s="1"/>
  <c r="E428" i="8"/>
  <c r="F428" i="8"/>
  <c r="E466" i="8"/>
  <c r="F466" i="8"/>
  <c r="E160" i="8"/>
  <c r="F160" i="8" s="1"/>
  <c r="E404" i="8"/>
  <c r="F404" i="8"/>
  <c r="E315" i="8"/>
  <c r="F315" i="8"/>
  <c r="E588" i="8"/>
  <c r="F588" i="8" s="1"/>
  <c r="E288" i="8"/>
  <c r="F288" i="8" s="1"/>
  <c r="E413" i="8"/>
  <c r="F413" i="8" s="1"/>
  <c r="E468" i="8"/>
  <c r="F468" i="8" s="1"/>
  <c r="E386" i="8"/>
  <c r="F386" i="8" s="1"/>
  <c r="E442" i="8"/>
  <c r="F442" i="8"/>
  <c r="E51" i="8"/>
  <c r="F51" i="8"/>
  <c r="E447" i="8"/>
  <c r="F447" i="8" s="1"/>
  <c r="E297" i="8"/>
  <c r="F297" i="8" s="1"/>
  <c r="E495" i="8"/>
  <c r="F495" i="8"/>
  <c r="E260" i="8"/>
  <c r="F260" i="8" s="1"/>
  <c r="E168" i="8"/>
  <c r="F168" i="8" s="1"/>
  <c r="E185" i="8"/>
  <c r="F185" i="8" s="1"/>
  <c r="E103" i="8"/>
  <c r="F103" i="8"/>
  <c r="E332" i="8"/>
  <c r="F332" i="8" s="1"/>
  <c r="E369" i="8"/>
  <c r="F369" i="8" s="1"/>
  <c r="E171" i="8"/>
  <c r="F171" i="8"/>
  <c r="E236" i="8"/>
  <c r="F236" i="8" s="1"/>
  <c r="E129" i="8"/>
  <c r="F129" i="8"/>
  <c r="E438" i="8"/>
  <c r="F438" i="8" s="1"/>
  <c r="E318" i="8"/>
  <c r="F318" i="8"/>
  <c r="E427" i="8"/>
  <c r="F427" i="8" s="1"/>
  <c r="E57" i="8"/>
  <c r="F57" i="8" s="1"/>
  <c r="E536" i="8"/>
  <c r="F536" i="8" s="1"/>
  <c r="E154" i="8"/>
  <c r="F154" i="8"/>
  <c r="E313" i="8"/>
  <c r="F313" i="8" s="1"/>
  <c r="E229" i="8"/>
  <c r="F229" i="8"/>
  <c r="E136" i="8"/>
  <c r="F136" i="8" s="1"/>
  <c r="E565" i="8"/>
  <c r="F565" i="8" s="1"/>
  <c r="E281" i="8"/>
  <c r="F281" i="8" s="1"/>
  <c r="E407" i="8"/>
  <c r="F407" i="8" s="1"/>
  <c r="E371" i="8"/>
  <c r="F371" i="8"/>
  <c r="E559" i="8"/>
  <c r="F559" i="8"/>
  <c r="E363" i="8"/>
  <c r="F363" i="8" s="1"/>
  <c r="E535" i="8"/>
  <c r="F535" i="8" s="1"/>
  <c r="E285" i="8"/>
  <c r="F285" i="8" s="1"/>
  <c r="E392" i="8"/>
  <c r="F392" i="8" s="1"/>
  <c r="E445" i="8"/>
  <c r="F445" i="8" s="1"/>
  <c r="E79" i="8"/>
  <c r="F79" i="8" s="1"/>
  <c r="E39" i="8"/>
  <c r="F39" i="8" s="1"/>
  <c r="E595" i="8"/>
  <c r="F595" i="8"/>
  <c r="E571" i="8"/>
  <c r="F571" i="8"/>
  <c r="E61" i="8"/>
  <c r="F61" i="8" s="1"/>
  <c r="E166" i="8"/>
  <c r="F166" i="8"/>
  <c r="E587" i="8"/>
  <c r="F587" i="8" s="1"/>
  <c r="E389" i="8"/>
  <c r="F389" i="8" s="1"/>
  <c r="E525" i="8"/>
  <c r="F525" i="8"/>
  <c r="E415" i="8"/>
  <c r="F415" i="8"/>
  <c r="E101" i="8"/>
  <c r="F101" i="8" s="1"/>
  <c r="E247" i="8"/>
  <c r="F247" i="8" s="1"/>
  <c r="E552" i="8"/>
  <c r="F552" i="8"/>
  <c r="E458" i="8"/>
  <c r="F458" i="8" s="1"/>
  <c r="E375" i="8"/>
  <c r="F375" i="8" s="1"/>
  <c r="E223" i="8"/>
  <c r="F223" i="8" s="1"/>
  <c r="E197" i="8"/>
  <c r="F197" i="8"/>
  <c r="E564" i="8"/>
  <c r="F564" i="8"/>
  <c r="E256" i="8"/>
  <c r="F256" i="8" s="1"/>
  <c r="E35" i="8"/>
  <c r="F35" i="8" s="1"/>
  <c r="E33" i="8"/>
  <c r="F33" i="8" s="1"/>
  <c r="E310" i="8"/>
  <c r="F310" i="8"/>
  <c r="E426" i="8"/>
  <c r="F426" i="8" s="1"/>
  <c r="E424" i="8"/>
  <c r="F424" i="8" s="1"/>
  <c r="E451" i="8"/>
  <c r="F451" i="8" s="1"/>
  <c r="E367" i="8"/>
  <c r="F367" i="8" s="1"/>
  <c r="E492" i="8"/>
  <c r="F492" i="8" s="1"/>
  <c r="E191" i="8"/>
  <c r="F191" i="8" s="1"/>
  <c r="E403" i="8"/>
  <c r="F403" i="8"/>
  <c r="E482" i="8"/>
  <c r="F482" i="8"/>
  <c r="E410" i="8"/>
  <c r="F410" i="8" s="1"/>
  <c r="E220" i="8"/>
  <c r="F220" i="8" s="1"/>
  <c r="E524" i="8"/>
  <c r="F524" i="8"/>
  <c r="E300" i="8"/>
  <c r="F300" i="8" s="1"/>
  <c r="E11" i="8"/>
  <c r="F11" i="8" s="1"/>
  <c r="E216" i="8"/>
  <c r="F216" i="8" s="1"/>
  <c r="E109" i="8"/>
  <c r="F109" i="8"/>
  <c r="E317" i="8"/>
  <c r="F317" i="8"/>
  <c r="E213" i="8"/>
  <c r="F213" i="8" s="1"/>
  <c r="E493" i="8"/>
  <c r="F493" i="8"/>
  <c r="E417" i="8"/>
  <c r="F417" i="8"/>
  <c r="E385" i="8"/>
  <c r="F385" i="8" s="1"/>
  <c r="E449" i="8"/>
  <c r="F449" i="8" s="1"/>
  <c r="E82" i="8"/>
  <c r="F82" i="8"/>
  <c r="E547" i="8"/>
  <c r="F547" i="8" s="1"/>
  <c r="E544" i="8"/>
  <c r="F544" i="8" s="1"/>
  <c r="E34" i="8"/>
  <c r="F34" i="8" s="1"/>
  <c r="E490" i="8"/>
  <c r="F490" i="8"/>
  <c r="E590" i="8"/>
  <c r="F590" i="8" s="1"/>
  <c r="E111" i="8"/>
  <c r="F111" i="8" s="1"/>
  <c r="E592" i="8"/>
  <c r="F592" i="8" s="1"/>
  <c r="E443" i="8"/>
  <c r="F443" i="8"/>
  <c r="E430" i="8"/>
  <c r="F430" i="8"/>
  <c r="E434" i="8"/>
  <c r="F434" i="8" s="1"/>
  <c r="E591" i="8"/>
  <c r="F591" i="8"/>
  <c r="E542" i="8"/>
  <c r="F542" i="8" s="1"/>
  <c r="E360" i="8"/>
  <c r="F360" i="8" s="1"/>
  <c r="E140" i="8"/>
  <c r="F140" i="8" s="1"/>
  <c r="E130" i="8"/>
  <c r="F130" i="8" s="1"/>
  <c r="E512" i="8"/>
  <c r="F512" i="8" s="1"/>
  <c r="E91" i="8"/>
  <c r="F91" i="8" s="1"/>
  <c r="E501" i="8"/>
  <c r="F501" i="8" s="1"/>
  <c r="E514" i="8"/>
  <c r="F514" i="8" s="1"/>
  <c r="E147" i="8"/>
  <c r="F147" i="8" s="1"/>
  <c r="E277" i="8"/>
  <c r="F277" i="8"/>
  <c r="E238" i="8"/>
  <c r="F238" i="8"/>
  <c r="E43" i="8"/>
  <c r="F43" i="8" s="1"/>
  <c r="E530" i="8"/>
  <c r="F530" i="8" s="1"/>
  <c r="E335" i="8"/>
  <c r="F335" i="8" s="1"/>
  <c r="E334" i="8"/>
  <c r="F334" i="8"/>
  <c r="E398" i="8"/>
  <c r="F398" i="8"/>
  <c r="E135" i="8"/>
  <c r="F135" i="8"/>
  <c r="E60" i="8"/>
  <c r="F60" i="8"/>
  <c r="E10" i="8"/>
  <c r="F10" i="8" s="1"/>
  <c r="E93" i="8"/>
  <c r="F93" i="8" s="1"/>
  <c r="E219" i="8"/>
  <c r="F219" i="8" s="1"/>
  <c r="E81" i="8"/>
  <c r="F81" i="8" s="1"/>
  <c r="E230" i="8"/>
  <c r="F230" i="8"/>
  <c r="E12" i="8"/>
  <c r="F12" i="8" s="1"/>
  <c r="E30" i="8"/>
  <c r="F30" i="8"/>
  <c r="E255" i="8"/>
  <c r="F255" i="8" s="1"/>
  <c r="E242" i="8"/>
  <c r="F242" i="8"/>
  <c r="E373" i="8"/>
  <c r="F373" i="8"/>
  <c r="E405" i="8"/>
  <c r="F405" i="8"/>
  <c r="E231" i="8"/>
  <c r="F231" i="8"/>
  <c r="E139" i="8"/>
  <c r="F139" i="8" s="1"/>
  <c r="E195" i="8"/>
  <c r="F195" i="8" s="1"/>
  <c r="E304" i="8"/>
  <c r="F304" i="8"/>
  <c r="E330" i="8"/>
  <c r="F330" i="8"/>
  <c r="E120" i="8"/>
  <c r="F120" i="8" s="1"/>
  <c r="E118" i="8"/>
  <c r="F118" i="8" s="1"/>
  <c r="E144" i="8"/>
  <c r="F144" i="8"/>
  <c r="E224" i="8"/>
  <c r="F224" i="8"/>
  <c r="E336" i="8"/>
  <c r="F336" i="8"/>
  <c r="E146" i="8"/>
  <c r="F146" i="8" s="1"/>
  <c r="E164" i="8"/>
  <c r="F164" i="8"/>
  <c r="E510" i="8"/>
  <c r="F510" i="8" s="1"/>
  <c r="E208" i="8"/>
  <c r="F208" i="8" s="1"/>
  <c r="E545" i="8"/>
  <c r="F545" i="8" s="1"/>
  <c r="E406" i="8"/>
  <c r="F406" i="8" s="1"/>
  <c r="E507" i="8"/>
  <c r="F507" i="8" s="1"/>
  <c r="E293" i="8"/>
  <c r="F293" i="8"/>
  <c r="E553" i="8"/>
  <c r="F553" i="8" s="1"/>
  <c r="E548" i="8"/>
  <c r="F548" i="8" s="1"/>
  <c r="E44" i="8"/>
  <c r="F44" i="8"/>
  <c r="E77" i="8"/>
  <c r="F77" i="8"/>
  <c r="E416" i="8"/>
  <c r="F416" i="8" s="1"/>
  <c r="E366" i="8"/>
  <c r="F366" i="8" s="1"/>
  <c r="E227" i="8"/>
  <c r="F227" i="8"/>
  <c r="E42" i="8"/>
  <c r="F42" i="8" s="1"/>
  <c r="E24" i="8"/>
  <c r="F24" i="8" s="1"/>
  <c r="E314" i="8"/>
  <c r="F314" i="8" s="1"/>
  <c r="E20" i="8"/>
  <c r="F20" i="8" s="1"/>
  <c r="E348" i="8"/>
  <c r="F348" i="8"/>
  <c r="E62" i="8"/>
  <c r="F62" i="8" s="1"/>
  <c r="E276" i="8"/>
  <c r="F276" i="8" s="1"/>
  <c r="E253" i="8"/>
  <c r="F253" i="8" s="1"/>
  <c r="E391" i="8"/>
  <c r="F391" i="8" s="1"/>
  <c r="E196" i="8"/>
  <c r="F196" i="8"/>
  <c r="E381" i="8"/>
  <c r="F381" i="8"/>
  <c r="E517" i="8"/>
  <c r="F517" i="8" s="1"/>
  <c r="E562" i="8"/>
  <c r="F562" i="8"/>
  <c r="E551" i="8"/>
  <c r="F551" i="8" s="1"/>
  <c r="E593" i="8"/>
  <c r="F593" i="8" s="1"/>
  <c r="E55" i="8"/>
  <c r="F55" i="8" s="1"/>
  <c r="E419" i="8"/>
  <c r="F419" i="8"/>
  <c r="E272" i="8"/>
  <c r="F272" i="8"/>
  <c r="E232" i="8"/>
  <c r="F232" i="8" s="1"/>
  <c r="E352" i="8"/>
  <c r="F352" i="8"/>
  <c r="E377" i="8"/>
  <c r="F377" i="8"/>
  <c r="E209" i="8"/>
  <c r="F209" i="8" s="1"/>
  <c r="E27" i="8"/>
  <c r="F27" i="8" s="1"/>
  <c r="E273" i="8"/>
  <c r="F273" i="8"/>
  <c r="E532" i="8"/>
  <c r="F532" i="8" s="1"/>
  <c r="E240" i="8"/>
  <c r="F240" i="8" s="1"/>
  <c r="E56" i="8"/>
  <c r="F56" i="8" s="1"/>
  <c r="E550" i="8"/>
  <c r="F550" i="8"/>
  <c r="E190" i="8"/>
  <c r="F190" i="8" s="1"/>
  <c r="E132" i="8"/>
  <c r="F132" i="8" s="1"/>
  <c r="E237" i="8"/>
  <c r="F237" i="8" s="1"/>
  <c r="E521" i="8"/>
  <c r="F521" i="8"/>
  <c r="E460" i="8"/>
  <c r="F460" i="8"/>
  <c r="E165" i="8"/>
  <c r="F165" i="8"/>
  <c r="E228" i="8"/>
  <c r="F228" i="8" s="1"/>
  <c r="E215" i="8"/>
  <c r="F215" i="8" s="1"/>
  <c r="E309" i="8"/>
  <c r="F309" i="8"/>
  <c r="E250" i="8"/>
  <c r="F250" i="8" s="1"/>
  <c r="E455" i="8"/>
  <c r="F455" i="8" s="1"/>
  <c r="E108" i="8"/>
  <c r="F108" i="8"/>
  <c r="E261" i="8"/>
  <c r="F261" i="8" s="1"/>
  <c r="E321" i="8"/>
  <c r="F321" i="8" s="1"/>
  <c r="E254" i="8"/>
  <c r="F254" i="8"/>
  <c r="E177" i="8"/>
  <c r="F177" i="8" s="1"/>
  <c r="E523" i="8"/>
  <c r="F523" i="8" s="1"/>
  <c r="E210" i="8"/>
  <c r="F210" i="8"/>
  <c r="E586" i="8"/>
  <c r="F586" i="8" s="1"/>
  <c r="E534" i="8"/>
  <c r="F534" i="8" s="1"/>
  <c r="E561" i="8"/>
  <c r="F561" i="8" s="1"/>
  <c r="E522" i="8"/>
  <c r="F522" i="8" s="1"/>
  <c r="E368" i="8"/>
  <c r="F368" i="8"/>
  <c r="E305" i="8"/>
  <c r="F305" i="8"/>
  <c r="E504" i="8"/>
  <c r="F504" i="8" s="1"/>
  <c r="E32" i="8"/>
  <c r="F32" i="8"/>
  <c r="E347" i="8"/>
  <c r="F347" i="8"/>
  <c r="E376" i="8"/>
  <c r="F376" i="8" s="1"/>
  <c r="E312" i="8"/>
  <c r="F312" i="8" s="1"/>
  <c r="E23" i="8"/>
  <c r="F23" i="8" s="1"/>
  <c r="E502" i="8"/>
  <c r="F502" i="8"/>
  <c r="E431" i="8"/>
  <c r="F431" i="8" s="1"/>
  <c r="E331" i="8"/>
  <c r="F331" i="8" s="1"/>
  <c r="E566" i="8"/>
  <c r="F566" i="8"/>
  <c r="E357" i="8"/>
  <c r="F357" i="8"/>
  <c r="E127" i="8"/>
  <c r="F127" i="8" s="1"/>
  <c r="E102" i="8"/>
  <c r="F102" i="8" s="1"/>
  <c r="E80" i="8"/>
  <c r="F80" i="8"/>
  <c r="E423" i="8"/>
  <c r="F423" i="8" s="1"/>
  <c r="E126" i="8"/>
  <c r="F126" i="8" s="1"/>
  <c r="E579" i="8"/>
  <c r="F579" i="8"/>
  <c r="E393" i="8"/>
  <c r="F393" i="8" s="1"/>
  <c r="E581" i="8"/>
  <c r="F581" i="8"/>
  <c r="E472" i="8"/>
  <c r="F472" i="8" s="1"/>
  <c r="E500" i="8"/>
  <c r="F500" i="8" s="1"/>
  <c r="E262" i="8"/>
  <c r="F262" i="8" s="1"/>
  <c r="E176" i="8"/>
  <c r="F176" i="8"/>
  <c r="E40" i="8"/>
  <c r="F40" i="8" s="1"/>
  <c r="E540" i="8"/>
  <c r="F540" i="8"/>
  <c r="E353" i="8"/>
  <c r="F353" i="8"/>
  <c r="E252" i="8"/>
  <c r="F252" i="8" s="1"/>
  <c r="E351" i="8"/>
  <c r="F351" i="8"/>
  <c r="E414" i="8"/>
  <c r="F414" i="8" s="1"/>
  <c r="E134" i="8"/>
  <c r="F134" i="8"/>
  <c r="E338" i="8"/>
  <c r="F338" i="8" s="1"/>
  <c r="E275" i="8"/>
  <c r="F275" i="8" s="1"/>
  <c r="E87" i="8"/>
  <c r="F87" i="8"/>
  <c r="E188" i="8"/>
  <c r="F188" i="8" s="1"/>
  <c r="E31" i="8"/>
  <c r="F31" i="8" s="1"/>
  <c r="E222" i="8"/>
  <c r="F222" i="8" s="1"/>
  <c r="E17" i="8"/>
  <c r="F17" i="8" s="1"/>
  <c r="E537" i="8"/>
  <c r="F537" i="8" s="1"/>
  <c r="E137" i="8"/>
  <c r="F137" i="8" s="1"/>
  <c r="E316" i="8"/>
  <c r="F316" i="8"/>
  <c r="E454" i="8"/>
  <c r="F454" i="8"/>
  <c r="E278" i="8"/>
  <c r="F278" i="8" s="1"/>
  <c r="E74" i="8"/>
  <c r="F74" i="8"/>
  <c r="E158" i="8"/>
  <c r="F158" i="8" s="1"/>
  <c r="E141" i="8"/>
  <c r="F141" i="8" s="1"/>
  <c r="E361" i="8"/>
  <c r="F361" i="8" s="1"/>
  <c r="E478" i="8"/>
  <c r="F478" i="8"/>
  <c r="E576" i="8"/>
  <c r="F576" i="8"/>
  <c r="E121" i="8"/>
  <c r="F121" i="8"/>
  <c r="E527" i="8"/>
  <c r="F527" i="8" s="1"/>
  <c r="E184" i="8"/>
  <c r="F184" i="8" s="1"/>
  <c r="E22" i="8"/>
  <c r="F22" i="8" s="1"/>
  <c r="E15" i="8"/>
  <c r="F15" i="8" s="1"/>
  <c r="E556" i="8"/>
  <c r="F556" i="8"/>
  <c r="E349" i="8"/>
  <c r="F349" i="8" s="1"/>
  <c r="E483" i="8"/>
  <c r="F483" i="8" s="1"/>
  <c r="E95" i="8"/>
  <c r="F95" i="8"/>
  <c r="E421" i="8"/>
  <c r="F421" i="8" s="1"/>
  <c r="E374" i="8"/>
  <c r="F374" i="8"/>
  <c r="E270" i="8"/>
  <c r="F270" i="8" s="1"/>
  <c r="E383" i="8"/>
  <c r="F383" i="8" s="1"/>
  <c r="E291" i="8"/>
  <c r="F291" i="8"/>
  <c r="E384" i="8"/>
  <c r="F384" i="8" s="1"/>
  <c r="E107" i="8"/>
  <c r="F107" i="8" s="1"/>
  <c r="E163" i="8"/>
  <c r="F163" i="8" s="1"/>
  <c r="E279" i="8"/>
  <c r="F279" i="8" s="1"/>
  <c r="E71" i="8"/>
  <c r="F71" i="8"/>
  <c r="E327" i="8"/>
  <c r="F327" i="8" s="1"/>
  <c r="E307" i="8"/>
  <c r="F307" i="8" s="1"/>
  <c r="E380" i="8"/>
  <c r="F380" i="8" s="1"/>
  <c r="E16" i="8"/>
  <c r="F16" i="8"/>
  <c r="E333" i="8"/>
  <c r="F333" i="8" s="1"/>
  <c r="E344" i="8"/>
  <c r="F344" i="8"/>
  <c r="E448" i="8"/>
  <c r="F448" i="8"/>
  <c r="E68" i="8"/>
  <c r="F68" i="8" s="1"/>
  <c r="E554" i="8"/>
  <c r="F554" i="8" s="1"/>
  <c r="E174" i="8"/>
  <c r="F174" i="8" s="1"/>
  <c r="E98" i="8"/>
  <c r="F98" i="8" s="1"/>
  <c r="E151" i="8"/>
  <c r="F151" i="8" s="1"/>
  <c r="E225" i="8"/>
  <c r="F225" i="8" s="1"/>
  <c r="E198" i="8"/>
  <c r="F198" i="8"/>
  <c r="E70" i="8"/>
  <c r="F70" i="8" s="1"/>
  <c r="E18" i="8"/>
  <c r="F18" i="8" s="1"/>
  <c r="E170" i="8"/>
  <c r="F170" i="8"/>
  <c r="E142" i="8"/>
  <c r="F142" i="8" s="1"/>
  <c r="E267" i="8"/>
  <c r="F267" i="8" s="1"/>
  <c r="E263" i="8"/>
  <c r="F263" i="8" s="1"/>
  <c r="E489" i="8"/>
  <c r="F489" i="8" s="1"/>
  <c r="E397" i="8"/>
  <c r="F397" i="8" s="1"/>
  <c r="E245" i="8"/>
  <c r="F245" i="8"/>
  <c r="E13" i="8"/>
  <c r="F13" i="8" s="1"/>
  <c r="E26" i="8"/>
  <c r="F26" i="8" s="1"/>
  <c r="E280" i="8"/>
  <c r="F280" i="8"/>
  <c r="E342" i="8"/>
  <c r="F342" i="8"/>
  <c r="E370" i="8"/>
  <c r="F370" i="8" s="1"/>
  <c r="E14" i="8"/>
  <c r="F14" i="8" s="1"/>
  <c r="E259" i="8"/>
  <c r="F259" i="8"/>
  <c r="E38" i="8"/>
  <c r="F38" i="8" s="1"/>
  <c r="E52" i="8"/>
  <c r="F52" i="8" s="1"/>
  <c r="E49" i="8"/>
  <c r="F49" i="8" s="1"/>
  <c r="E456" i="8"/>
  <c r="F456" i="8"/>
  <c r="E193" i="8"/>
  <c r="F193" i="8"/>
  <c r="E560" i="8"/>
  <c r="F560" i="8" s="1"/>
  <c r="E37" i="8"/>
  <c r="F37" i="8" s="1"/>
  <c r="E429" i="8"/>
  <c r="F429" i="8"/>
  <c r="E241" i="8"/>
  <c r="F241" i="8" s="1"/>
  <c r="E597" i="8"/>
  <c r="F597" i="8" s="1"/>
  <c r="E578" i="8"/>
  <c r="F578" i="8" s="1"/>
  <c r="E143" i="8"/>
  <c r="F143" i="8"/>
  <c r="E258" i="8"/>
  <c r="F258" i="8" s="1"/>
  <c r="E282" i="8"/>
  <c r="F282" i="8" s="1"/>
  <c r="E106" i="8"/>
  <c r="F106" i="8" s="1"/>
  <c r="E412" i="8"/>
  <c r="F412" i="8" s="1"/>
  <c r="E187" i="8"/>
  <c r="F187" i="8" s="1"/>
  <c r="E88" i="8"/>
  <c r="F88" i="8" s="1"/>
  <c r="E248" i="8"/>
  <c r="F248" i="8" s="1"/>
  <c r="E541" i="8"/>
  <c r="F541" i="8" s="1"/>
  <c r="E362" i="8"/>
  <c r="F362" i="8" s="1"/>
  <c r="E462" i="8"/>
  <c r="F462" i="8"/>
  <c r="E359" i="8"/>
  <c r="F359" i="8" s="1"/>
  <c r="E294" i="8"/>
  <c r="F294" i="8" s="1"/>
  <c r="E450" i="8"/>
  <c r="F450" i="8" s="1"/>
  <c r="E145" i="8"/>
  <c r="F145" i="8"/>
  <c r="E212" i="8"/>
  <c r="F212" i="8"/>
  <c r="E200" i="8"/>
  <c r="F200" i="8"/>
  <c r="E494" i="8"/>
  <c r="F494" i="8" s="1"/>
  <c r="E175" i="8"/>
  <c r="F175" i="8" s="1"/>
  <c r="E100" i="8"/>
  <c r="F100" i="8"/>
  <c r="E422" i="8"/>
  <c r="F422" i="8" s="1"/>
  <c r="E441" i="8"/>
  <c r="F441" i="8"/>
  <c r="E302" i="8"/>
  <c r="F302" i="8"/>
  <c r="E506" i="8"/>
  <c r="F506" i="8" s="1"/>
  <c r="E567" i="8"/>
  <c r="F567" i="8"/>
  <c r="E319" i="8"/>
  <c r="F319" i="8" s="1"/>
  <c r="E382" i="8"/>
  <c r="F382" i="8" s="1"/>
  <c r="E226" i="8"/>
  <c r="F226" i="8" s="1"/>
  <c r="E575" i="8"/>
  <c r="F575" i="8"/>
  <c r="E204" i="8"/>
  <c r="F204" i="8" s="1"/>
  <c r="E584" i="8"/>
  <c r="F584" i="8" s="1"/>
  <c r="E496" i="8"/>
  <c r="F496" i="8"/>
  <c r="E573" i="8"/>
  <c r="F573" i="8" s="1"/>
  <c r="E239" i="8"/>
  <c r="F239" i="8"/>
  <c r="E186" i="8"/>
  <c r="F186" i="8" s="1"/>
  <c r="E395" i="8"/>
  <c r="F395" i="8"/>
  <c r="E28" i="8"/>
  <c r="F28" i="8" s="1"/>
  <c r="E205" i="8"/>
  <c r="F205" i="8" s="1"/>
  <c r="E179" i="8"/>
  <c r="F179" i="8" s="1"/>
  <c r="E479" i="8"/>
  <c r="F479" i="8" s="1"/>
  <c r="E515" i="8"/>
  <c r="F515" i="8" s="1"/>
  <c r="E326" i="8"/>
  <c r="F326" i="8"/>
  <c r="E569" i="8"/>
  <c r="F569" i="8" s="1"/>
  <c r="E394" i="8"/>
  <c r="F394" i="8" s="1"/>
  <c r="E390" i="8"/>
  <c r="F390" i="8" s="1"/>
  <c r="E343" i="8"/>
  <c r="F343" i="8" s="1"/>
  <c r="E7" i="8"/>
  <c r="F7" i="8"/>
  <c r="E234" i="8"/>
  <c r="F234" i="8"/>
  <c r="E189" i="8"/>
  <c r="F189" i="8"/>
  <c r="E157" i="8"/>
  <c r="F157" i="8" s="1"/>
  <c r="E585" i="8"/>
  <c r="F585" i="8" s="1"/>
  <c r="E471" i="8"/>
  <c r="F471" i="8" s="1"/>
  <c r="E516" i="8"/>
  <c r="F516" i="8" s="1"/>
  <c r="E388" i="8"/>
  <c r="F388" i="8" s="1"/>
  <c r="E152" i="8"/>
  <c r="F152" i="8"/>
  <c r="E221" i="8"/>
  <c r="F221" i="8" s="1"/>
  <c r="E439" i="8"/>
  <c r="F439" i="8"/>
  <c r="E85" i="8"/>
  <c r="F85" i="8" s="1"/>
  <c r="E162" i="8"/>
  <c r="F162" i="8"/>
  <c r="E464" i="8"/>
  <c r="F464" i="8" s="1"/>
  <c r="E572" i="8"/>
  <c r="F572" i="8" s="1"/>
  <c r="E355" i="8"/>
  <c r="F355" i="8"/>
  <c r="E557" i="8"/>
  <c r="F557" i="8"/>
  <c r="E488" i="8"/>
  <c r="F488" i="8" s="1"/>
  <c r="E69" i="8"/>
  <c r="F69" i="8" s="1"/>
  <c r="E199" i="8"/>
  <c r="F199" i="8" s="1"/>
  <c r="E180" i="8"/>
  <c r="F180" i="8"/>
  <c r="E124" i="8"/>
  <c r="F124" i="8" s="1"/>
  <c r="E420" i="8"/>
  <c r="F420" i="8" s="1"/>
  <c r="E128" i="8"/>
  <c r="F128" i="8"/>
  <c r="E156" i="8"/>
  <c r="F156" i="8"/>
  <c r="E491" i="8"/>
  <c r="F491" i="8" s="1"/>
  <c r="E246" i="8"/>
  <c r="F246" i="8"/>
  <c r="E558" i="8"/>
  <c r="F558" i="8"/>
  <c r="E133" i="8"/>
  <c r="F133" i="8" s="1"/>
  <c r="E274" i="8"/>
  <c r="F274" i="8" s="1"/>
  <c r="E233" i="8"/>
  <c r="F233" i="8" s="1"/>
  <c r="E269" i="8"/>
  <c r="F269" i="8"/>
  <c r="E452" i="8"/>
  <c r="F452" i="8" s="1"/>
  <c r="E59" i="8"/>
  <c r="F59" i="8"/>
  <c r="E36" i="8"/>
  <c r="F36" i="8" s="1"/>
  <c r="E399" i="8"/>
  <c r="F399" i="8"/>
  <c r="E218" i="8"/>
  <c r="F218" i="8"/>
  <c r="E563" i="8"/>
  <c r="F563" i="8"/>
  <c r="E202" i="8"/>
  <c r="F202" i="8"/>
  <c r="E513" i="8"/>
  <c r="F513" i="8" s="1"/>
  <c r="E194" i="8"/>
  <c r="F194" i="8" s="1"/>
  <c r="E122" i="8"/>
  <c r="F122" i="8" s="1"/>
  <c r="E453" i="8"/>
  <c r="F453" i="8"/>
  <c r="E582" i="8"/>
  <c r="F582" i="8" s="1"/>
  <c r="E598" i="8"/>
  <c r="F598" i="8" s="1"/>
  <c r="E46" i="8"/>
  <c r="F46" i="8"/>
  <c r="E292" i="8"/>
  <c r="F292" i="8" s="1"/>
  <c r="E104" i="8"/>
  <c r="F104" i="8"/>
  <c r="E475" i="8"/>
  <c r="F475" i="8"/>
  <c r="E41" i="8"/>
  <c r="F41" i="8"/>
  <c r="E329" i="8"/>
  <c r="F329" i="8"/>
  <c r="E45" i="8"/>
  <c r="F45" i="8" s="1"/>
  <c r="E92" i="8"/>
  <c r="F92" i="8" s="1"/>
  <c r="E66" i="8"/>
  <c r="F66" i="8" s="1"/>
  <c r="E520" i="8"/>
  <c r="F520" i="8"/>
  <c r="E463" i="8"/>
  <c r="F463" i="8" s="1"/>
  <c r="E86" i="8"/>
  <c r="F86" i="8" s="1"/>
  <c r="E155" i="8"/>
  <c r="F155" i="8"/>
  <c r="E217" i="8"/>
  <c r="F217" i="8" s="1"/>
  <c r="E473" i="8"/>
  <c r="F473" i="8" s="1"/>
  <c r="E214" i="8"/>
  <c r="F214" i="8" s="1"/>
  <c r="E411" i="8"/>
  <c r="F411" i="8" s="1"/>
  <c r="E511" i="8"/>
  <c r="F511" i="8" s="1"/>
  <c r="E299" i="8"/>
  <c r="F299" i="8"/>
  <c r="E358" i="8"/>
  <c r="F358" i="8" s="1"/>
  <c r="E339" i="8"/>
  <c r="F339" i="8" s="1"/>
  <c r="E435" i="8"/>
  <c r="F435" i="8" s="1"/>
  <c r="E589" i="8"/>
  <c r="F589" i="8" s="1"/>
  <c r="E400" i="8"/>
  <c r="F400" i="8" s="1"/>
  <c r="E583" i="8"/>
  <c r="F583" i="8"/>
  <c r="E461" i="8"/>
  <c r="F461" i="8" s="1"/>
  <c r="E114" i="8"/>
  <c r="F114" i="8"/>
  <c r="E311" i="8"/>
  <c r="F311" i="8" s="1"/>
  <c r="E89" i="8"/>
  <c r="F89" i="8"/>
  <c r="E603" i="8"/>
  <c r="F603" i="8"/>
  <c r="E568" i="8"/>
  <c r="F568" i="8" s="1"/>
  <c r="E173" i="8"/>
  <c r="F173" i="8" s="1"/>
  <c r="E531" i="8"/>
  <c r="F531" i="8" s="1"/>
  <c r="E257" i="8"/>
  <c r="F257" i="8" s="1"/>
  <c r="E303" i="8"/>
  <c r="F303" i="8" s="1"/>
  <c r="E481" i="8"/>
  <c r="F481" i="8"/>
  <c r="E539" i="8"/>
  <c r="F539" i="8" s="1"/>
  <c r="E47" i="8"/>
  <c r="F47" i="8" s="1"/>
  <c r="E364" i="8"/>
  <c r="F364" i="8" s="1"/>
  <c r="E150" i="8"/>
  <c r="F150" i="8"/>
  <c r="E308" i="8"/>
  <c r="F308" i="8" s="1"/>
  <c r="E372" i="8"/>
  <c r="F372" i="8" s="1"/>
  <c r="E78" i="8"/>
  <c r="F78" i="8" s="1"/>
  <c r="E499" i="8"/>
  <c r="F499" i="8" s="1"/>
  <c r="E543" i="8"/>
  <c r="F543" i="8"/>
  <c r="E487" i="8"/>
  <c r="F487" i="8"/>
  <c r="E341" i="8"/>
  <c r="F341" i="8" s="1"/>
  <c r="E178" i="8"/>
  <c r="F178" i="8" s="1"/>
  <c r="E519" i="8"/>
  <c r="F519" i="8"/>
  <c r="E84" i="8"/>
  <c r="F84" i="8" s="1"/>
  <c r="E387" i="8"/>
  <c r="F387" i="8" s="1"/>
  <c r="E340" i="8"/>
  <c r="F340" i="8"/>
  <c r="E408" i="8"/>
  <c r="F408" i="8"/>
  <c r="E25" i="8"/>
  <c r="F25" i="8" s="1"/>
  <c r="E284" i="8"/>
  <c r="F284" i="8" s="1"/>
  <c r="E131" i="8"/>
  <c r="F131" i="8" s="1"/>
  <c r="E444" i="8"/>
  <c r="F444" i="8" s="1"/>
  <c r="E58" i="8"/>
  <c r="F58" i="8"/>
  <c r="E96" i="8"/>
  <c r="F96" i="8" s="1"/>
  <c r="E149" i="8"/>
  <c r="F149" i="8" s="1"/>
  <c r="E295" i="8"/>
  <c r="F295" i="8"/>
  <c r="E83" i="8"/>
  <c r="F83" i="8"/>
  <c r="E574" i="8"/>
  <c r="F574" i="8"/>
  <c r="E498" i="8"/>
  <c r="F498" i="8"/>
  <c r="E509" i="8"/>
  <c r="F509" i="8"/>
  <c r="E99" i="8"/>
  <c r="F99" i="8" s="1"/>
  <c r="E433" i="8"/>
  <c r="F433" i="8" s="1"/>
  <c r="E54" i="8"/>
  <c r="F54" i="8" s="1"/>
  <c r="E497" i="8"/>
  <c r="F497" i="8" s="1"/>
  <c r="E402" i="8"/>
  <c r="F402" i="8"/>
  <c r="E322" i="8"/>
  <c r="F322" i="8" s="1"/>
  <c r="E113" i="8"/>
  <c r="F113" i="8"/>
  <c r="E287" i="8"/>
  <c r="F287" i="8" s="1"/>
  <c r="E19" i="8"/>
  <c r="F19" i="8" s="1"/>
  <c r="E337" i="8"/>
  <c r="F337" i="8" s="1"/>
  <c r="E570" i="8"/>
  <c r="F570" i="8" s="1"/>
  <c r="E125" i="8"/>
  <c r="F125" i="8" s="1"/>
  <c r="E459" i="8"/>
  <c r="F459" i="8"/>
  <c r="E94" i="8"/>
  <c r="F94" i="8" s="1"/>
  <c r="E116" i="8"/>
  <c r="F116" i="8"/>
  <c r="E432" i="8"/>
  <c r="F432" i="8"/>
  <c r="E73" i="8"/>
  <c r="F73" i="8" s="1"/>
  <c r="E268" i="8"/>
  <c r="F268" i="8" s="1"/>
  <c r="E235" i="8"/>
  <c r="F235" i="8" s="1"/>
  <c r="E21" i="8"/>
  <c r="F21" i="8" s="1"/>
  <c r="E350" i="8"/>
  <c r="F350" i="8" s="1"/>
  <c r="E518" i="8"/>
  <c r="F518" i="8" s="1"/>
  <c r="E469" i="8"/>
  <c r="F469" i="8" s="1"/>
  <c r="E354" i="8"/>
  <c r="F354" i="8"/>
  <c r="E90" i="8"/>
  <c r="F90" i="8"/>
  <c r="E148" i="8"/>
  <c r="F148" i="8" s="1"/>
  <c r="E324" i="8"/>
  <c r="F324" i="8" s="1"/>
  <c r="E53" i="8"/>
  <c r="F53" i="8" s="1"/>
  <c r="E577" i="8"/>
  <c r="F577" i="8" s="1"/>
  <c r="E112" i="8"/>
  <c r="F112" i="8"/>
  <c r="E446" i="8"/>
  <c r="F446" i="8"/>
  <c r="E580" i="8"/>
  <c r="F580" i="8"/>
  <c r="E605" i="8"/>
  <c r="F605" i="8" s="1"/>
  <c r="E203" i="8"/>
  <c r="F203" i="8"/>
  <c r="E480" i="8"/>
  <c r="F480" i="8" s="1"/>
  <c r="F602" i="8" l="1"/>
  <c r="E602" i="8"/>
</calcChain>
</file>

<file path=xl/sharedStrings.xml><?xml version="1.0" encoding="utf-8"?>
<sst xmlns="http://schemas.openxmlformats.org/spreadsheetml/2006/main" count="1468" uniqueCount="321">
  <si>
    <t>REGIONAL CENTER:</t>
  </si>
  <si>
    <t>Contractors</t>
  </si>
  <si>
    <t>(1) Each regional center will insert its own fringe benefits rate.</t>
  </si>
  <si>
    <t>Fringe benefits % (1)</t>
  </si>
  <si>
    <t>(Insert aggregate Fringe benefit rate)</t>
  </si>
  <si>
    <t>Fringe Benefits (1)*</t>
  </si>
  <si>
    <t>Total*</t>
  </si>
  <si>
    <t>Percentage of Time Spent</t>
  </si>
  <si>
    <t>HCBS Waiver</t>
  </si>
  <si>
    <t xml:space="preserve">NHR </t>
  </si>
  <si>
    <t>Foster Grand Parents</t>
  </si>
  <si>
    <t>CPP</t>
  </si>
  <si>
    <t>FRC</t>
  </si>
  <si>
    <t xml:space="preserve">HIPAA </t>
  </si>
  <si>
    <t>Job Classification
or Title</t>
  </si>
  <si>
    <t>Clinical Teams**</t>
  </si>
  <si>
    <t>ATTACHMENT C</t>
  </si>
  <si>
    <t>OPERATING EXPENSES:</t>
  </si>
  <si>
    <t>General Ledger Account</t>
  </si>
  <si>
    <t>UFS Program Code:</t>
  </si>
  <si>
    <t>Description:</t>
  </si>
  <si>
    <t>General</t>
  </si>
  <si>
    <t>FRC/N</t>
  </si>
  <si>
    <t>Other</t>
  </si>
  <si>
    <t>TOTALS</t>
  </si>
  <si>
    <t>Salaries and Wages</t>
  </si>
  <si>
    <t>Temporary Help</t>
  </si>
  <si>
    <t>Retirement</t>
  </si>
  <si>
    <t>OASDI</t>
  </si>
  <si>
    <t>Health Benefits</t>
  </si>
  <si>
    <t>Workers' Compensation</t>
  </si>
  <si>
    <t>Unemployment Insurance</t>
  </si>
  <si>
    <t>Non-Industrial Disability</t>
  </si>
  <si>
    <t>Life Insurance</t>
  </si>
  <si>
    <t>Total Benefits</t>
  </si>
  <si>
    <t>Equipment Rental</t>
  </si>
  <si>
    <t>Equipment Maintenance</t>
  </si>
  <si>
    <t>Facility Rent</t>
  </si>
  <si>
    <t>Facility Maintenance</t>
  </si>
  <si>
    <t>Communications</t>
  </si>
  <si>
    <t>General Office Expense</t>
  </si>
  <si>
    <t>Printing</t>
  </si>
  <si>
    <t>Insurance</t>
  </si>
  <si>
    <t>Utilities</t>
  </si>
  <si>
    <t>Data Processing</t>
  </si>
  <si>
    <t>Data Processing Maintenance</t>
  </si>
  <si>
    <t>Interest Expense</t>
  </si>
  <si>
    <t>Bank Service Fees</t>
  </si>
  <si>
    <t>Legal Fees</t>
  </si>
  <si>
    <t>Board of Directors Expense</t>
  </si>
  <si>
    <t>Accounting Fees</t>
  </si>
  <si>
    <t>Equipment Purchases</t>
  </si>
  <si>
    <t>Contract/Consultant Services</t>
  </si>
  <si>
    <t>Travel</t>
  </si>
  <si>
    <t>ARCA Dues</t>
  </si>
  <si>
    <t>General Expense</t>
  </si>
  <si>
    <t>Parent to Parent Support</t>
  </si>
  <si>
    <t>Information Dissemination and Referral</t>
  </si>
  <si>
    <t>Public Awareness</t>
  </si>
  <si>
    <t>Family/Professional Collaboration</t>
  </si>
  <si>
    <t>Transition Assistance</t>
  </si>
  <si>
    <t>Contractor's Indirect Cost</t>
  </si>
  <si>
    <t>Subcontractor's Indirect Cost</t>
  </si>
  <si>
    <t>Other (Please List Below)</t>
  </si>
  <si>
    <t>Staff Training</t>
  </si>
  <si>
    <t>Advertising</t>
  </si>
  <si>
    <t xml:space="preserve">Total Operating Expenses </t>
  </si>
  <si>
    <t>Deduct Unallowable Costs</t>
  </si>
  <si>
    <t>Alcoholic beverages</t>
  </si>
  <si>
    <t>Bad Debts</t>
  </si>
  <si>
    <t>Contingency provisions/reserves</t>
  </si>
  <si>
    <t>Contributions (to others)</t>
  </si>
  <si>
    <t>Donations (from others)</t>
  </si>
  <si>
    <t>Entertainment</t>
  </si>
  <si>
    <t>Fund raising</t>
  </si>
  <si>
    <t>Investment management</t>
  </si>
  <si>
    <t>Goods or services for personal use</t>
  </si>
  <si>
    <t>Housing and personal living expense</t>
  </si>
  <si>
    <t>Lobbying</t>
  </si>
  <si>
    <t>Losses on other awards</t>
  </si>
  <si>
    <t>Other Unallowable (Describe Below)</t>
  </si>
  <si>
    <t>Credit Card Interest</t>
  </si>
  <si>
    <t>Total Unallowable Costs</t>
  </si>
  <si>
    <t>Total Allowable Operating Costs</t>
  </si>
  <si>
    <t>The sum of both columns under each category should equal the total GL amount for that item (i.e., expenses incurred during the FY and those incurred after FY closure).</t>
  </si>
  <si>
    <t>Description</t>
  </si>
  <si>
    <t>Date of Purchase</t>
  </si>
  <si>
    <t>Cost</t>
  </si>
  <si>
    <t>Sample: AS 400</t>
  </si>
  <si>
    <t>Schedule should include:</t>
  </si>
  <si>
    <t>1) All Assets with cost greater than $5,000.</t>
  </si>
  <si>
    <t xml:space="preserve">2) Modular furniture should be aggregated and </t>
  </si>
  <si>
    <t>capitalized as one asset.</t>
  </si>
  <si>
    <t>Attachment D</t>
  </si>
  <si>
    <t>Salary</t>
  </si>
  <si>
    <t>Fringe Benefits*</t>
  </si>
  <si>
    <t xml:space="preserve">Early Start and Prevention </t>
  </si>
  <si>
    <t>Total excluding sample</t>
  </si>
  <si>
    <t>Assumptions</t>
  </si>
  <si>
    <t>Fringe Benefit % (Actual per each regional center)</t>
  </si>
  <si>
    <t>ATTACHMENT E</t>
  </si>
  <si>
    <t>UNDER OMB A-122</t>
  </si>
  <si>
    <t>NO.</t>
  </si>
  <si>
    <t>ITEM OF COST</t>
  </si>
  <si>
    <t>UNALLOWABLE</t>
  </si>
  <si>
    <t>ALLOWABLE</t>
  </si>
  <si>
    <t>X</t>
  </si>
  <si>
    <t>Bonding</t>
  </si>
  <si>
    <t>Communication</t>
  </si>
  <si>
    <t>Compensation, personnel services</t>
  </si>
  <si>
    <t>Defense &amp; prosecution of criminal &amp; civil proceedings &amp; claims</t>
  </si>
  <si>
    <t>Depreciation, use allowance</t>
  </si>
  <si>
    <t>Employee morale, health, welfare</t>
  </si>
  <si>
    <t>Equipment</t>
  </si>
  <si>
    <t>Fines, penalties</t>
  </si>
  <si>
    <t>Fringe benefits</t>
  </si>
  <si>
    <t>Idle facility, idle capacity</t>
  </si>
  <si>
    <t>Insurance &amp; indemnification</t>
  </si>
  <si>
    <t>Interest</t>
  </si>
  <si>
    <t>Labor relations</t>
  </si>
  <si>
    <t>Maintenance, operations, and repair</t>
  </si>
  <si>
    <t>Materials, supplies</t>
  </si>
  <si>
    <t>Memberships, meetings, conferences, subscriptions, and professional activity</t>
  </si>
  <si>
    <t>Organization costs</t>
  </si>
  <si>
    <t>Overtime, shift premiums</t>
  </si>
  <si>
    <t>Page charges in professional journals (research)</t>
  </si>
  <si>
    <t>Participant support costs</t>
  </si>
  <si>
    <t>Patent costs</t>
  </si>
  <si>
    <t>Pension plans</t>
  </si>
  <si>
    <t>Plant security</t>
  </si>
  <si>
    <t>Pre-award costs</t>
  </si>
  <si>
    <t>Professional services</t>
  </si>
  <si>
    <t>Profits, losses on asset disposition</t>
  </si>
  <si>
    <t>Publication and printing costs</t>
  </si>
  <si>
    <t>Rearrangement, facility alteration</t>
  </si>
  <si>
    <t>Reconversion costs</t>
  </si>
  <si>
    <t>Recruiting</t>
  </si>
  <si>
    <t>Relocation</t>
  </si>
  <si>
    <t>Rental</t>
  </si>
  <si>
    <t>Royalties, use of patents, copyrights</t>
  </si>
  <si>
    <t>Selling and marketing</t>
  </si>
  <si>
    <t>Severance pay</t>
  </si>
  <si>
    <t>Specialized service facilities</t>
  </si>
  <si>
    <t>Taxes</t>
  </si>
  <si>
    <t>Termination-related costs</t>
  </si>
  <si>
    <t>Training, education</t>
  </si>
  <si>
    <t>Transportation</t>
  </si>
  <si>
    <t>Trustees</t>
  </si>
  <si>
    <t>QMRP</t>
  </si>
  <si>
    <t>Office Assistant-Clinical Review Teams</t>
  </si>
  <si>
    <t>Interest Income</t>
  </si>
  <si>
    <t>Other Income</t>
  </si>
  <si>
    <t>Total Income</t>
  </si>
  <si>
    <t>Nurse Consultant 1/2 time intake</t>
  </si>
  <si>
    <t>Regular Case Management</t>
  </si>
  <si>
    <t>$60,000</t>
  </si>
  <si>
    <t>$80,000</t>
  </si>
  <si>
    <t>$90,000</t>
  </si>
  <si>
    <t>$45,000</t>
  </si>
  <si>
    <t>$17,640</t>
  </si>
  <si>
    <t>$26,460</t>
  </si>
  <si>
    <t>$13,230</t>
  </si>
  <si>
    <t>$77,640</t>
  </si>
  <si>
    <t>$116,460</t>
  </si>
  <si>
    <t>$58,230</t>
  </si>
  <si>
    <t>ATTACHMENT B</t>
  </si>
  <si>
    <t>2.  Determine allowable and unallowable costs under the Office of Management and Budget's Circular A-122 (OMB A-122) (Attachment E ) and record the exact amount as shown in your general ledger as a reduction in the worksheet below.  Several known unallowable categories have been included on the worksheet for your use.  This list of unallowable activities is not meant to be all-inclusive.  Please refer to OMB A-122 for the full text.</t>
  </si>
  <si>
    <t>ATTACHMENT A</t>
  </si>
  <si>
    <t>Case Mngmt Allocation Pool</t>
  </si>
  <si>
    <t>Early Start Prevention</t>
  </si>
  <si>
    <t xml:space="preserve">Unallowable </t>
  </si>
  <si>
    <t>ADMINISTRATIVE SURVEY-ALLOWABLE/UNALLOWABLE COSTS</t>
  </si>
  <si>
    <t xml:space="preserve">ADMINISTRATIVE SURVEY - Case Management Salaries and Wages </t>
  </si>
  <si>
    <t>ADMINISTRATIVE SURVEY</t>
  </si>
  <si>
    <t>ADMINISTRATIVE SURVEY - Computation of Applicable Operating Expenses</t>
  </si>
  <si>
    <t>ADMINISTRATIVE STUDY WORKSHEET - Salaries and Wages/ Percentage of Time Spent</t>
  </si>
  <si>
    <t>Personnel and Salary</t>
  </si>
  <si>
    <t>*Blue columns will auto-calculate based on salary and fringe benefit amounts entered.</t>
  </si>
  <si>
    <t>ADMINISTRATIVE - TCM</t>
  </si>
  <si>
    <t>*The yellow columns will auto-calculate based on salary and fringe benefit amounts entered.</t>
  </si>
  <si>
    <t>Sample #1</t>
  </si>
  <si>
    <t>Sample #3</t>
  </si>
  <si>
    <t>Sample #2</t>
  </si>
  <si>
    <t xml:space="preserve">Salary for FY 22/23
</t>
  </si>
  <si>
    <t>** Data provided in the Clinical Teams column should agree with the Clinical Teams data provided to DDS in the 2024 Spring Survey.</t>
  </si>
  <si>
    <t>1.  On the worksheet  below, enter the actual 2022-23 FY operating expenses, including outstanding encumbrances and accounts payable that will be paid during the current fiscal year for each program per your UFS GL 310 Budget Report - Detail.</t>
  </si>
  <si>
    <t>FY 22/23 Expenses Paid as of 6/30/23</t>
  </si>
  <si>
    <t>FY 22/23 Expenses Paid after 7/1/2023</t>
  </si>
  <si>
    <t>FY 22/23</t>
  </si>
  <si>
    <t>Highest Level of Education</t>
  </si>
  <si>
    <t>Number of months received compensation in FY 2022-23</t>
  </si>
  <si>
    <t>July 2024</t>
  </si>
  <si>
    <t>Unique Employee Identifer</t>
  </si>
  <si>
    <t>NURSE CLINICIAN</t>
  </si>
  <si>
    <t>COORDINATOR, NURSING SERVICES</t>
  </si>
  <si>
    <t>COORDINATOR INTAKE SERVICES</t>
  </si>
  <si>
    <t>INTAKE COORDINATOR BILINGUAL</t>
  </si>
  <si>
    <t>INTAKE COORDINATOR</t>
  </si>
  <si>
    <t>Dental Coordinator</t>
  </si>
  <si>
    <t>PHYSICIAN</t>
  </si>
  <si>
    <t>STAFF PSYCHOLOGIST</t>
  </si>
  <si>
    <t>PHYSICIAN II</t>
  </si>
  <si>
    <t>DIRECTOR CLINICAL SERVICES</t>
  </si>
  <si>
    <t>CPP BEHAVIOR SPECIALIST</t>
  </si>
  <si>
    <t>COORDINATOR, BEHAVIOR SERVICES</t>
  </si>
  <si>
    <t>Coordinator Psych. Services</t>
  </si>
  <si>
    <t>NETWORK SUPPORT SPECIALIST II</t>
  </si>
  <si>
    <t>SR ADMINISTRATIVE SUPPORT ASSISTANT</t>
  </si>
  <si>
    <t>POS SELF DETERMINATION PROGRAM COORDINATOR</t>
  </si>
  <si>
    <t>PROGRAM MANAGER</t>
  </si>
  <si>
    <t>CONTROLLER</t>
  </si>
  <si>
    <t>RESOURCE COORDINATOR</t>
  </si>
  <si>
    <t>ADMINISTRATIVE SUPPORT ASSISTANT</t>
  </si>
  <si>
    <t>APPLICATION ANALYST</t>
  </si>
  <si>
    <t>ADMINISTRATIVE SUPPORT ASSISTANT (BILINGUAL)</t>
  </si>
  <si>
    <t>RECEPTIONIST</t>
  </si>
  <si>
    <t>SR. CORPORATE ACCOUNTING COORDINATOR</t>
  </si>
  <si>
    <t>HABILITATION/DAY SVCS COORD.</t>
  </si>
  <si>
    <t>PAYROLL COORDINATOR</t>
  </si>
  <si>
    <t>FACILITIES ASSISTANT</t>
  </si>
  <si>
    <t>Cultural Specialist</t>
  </si>
  <si>
    <t>MANAGER CLIENT SERVICES</t>
  </si>
  <si>
    <t>MANAGER EARLY START SERVICES</t>
  </si>
  <si>
    <t>TRIBAL OUTREACH SPECIALIST</t>
  </si>
  <si>
    <t>FEDERAL PROGRAMS ASSISTANT</t>
  </si>
  <si>
    <t>RESIDENTAL SRVCS COORDINATOR</t>
  </si>
  <si>
    <t>FISCAL ASSISTANT V</t>
  </si>
  <si>
    <t>PUBLIC INFORMATION COORDINATOR</t>
  </si>
  <si>
    <t>CLIENT INFORMATION SPECIALIST</t>
  </si>
  <si>
    <t>INTERNAL AUDITOR</t>
  </si>
  <si>
    <t>PARTICIPATION CHOICE SPECIALIST</t>
  </si>
  <si>
    <t>DIRECTOR BUSINESS SERVICES</t>
  </si>
  <si>
    <t>OFFICE MANAGER</t>
  </si>
  <si>
    <t>SPECIAL INCIDENTS COORDINATOR</t>
  </si>
  <si>
    <t>MANAGER FORENSIC BEHAVIORAL HEALTH SERVICES</t>
  </si>
  <si>
    <t>DOCUMENT IMAGING SPECIALIST I</t>
  </si>
  <si>
    <t>HCBS SPECIALIST</t>
  </si>
  <si>
    <t>ACCOUNTING COORDINATOR</t>
  </si>
  <si>
    <t>POS AUTHORIZATION SPECIALIST</t>
  </si>
  <si>
    <t>OFFICE ASSISTANT</t>
  </si>
  <si>
    <t>QUALITY ASSURANCE SPECIALIST</t>
  </si>
  <si>
    <t>CO-PAY/CO-INSURANCE COORDINATOR</t>
  </si>
  <si>
    <t>Regional Manager/SDP Manager</t>
  </si>
  <si>
    <t>MIS SUPPORT SPECIALIST</t>
  </si>
  <si>
    <t>FACILITIES MANAGER</t>
  </si>
  <si>
    <t>ADMINISTRATIVE ASSISTANT</t>
  </si>
  <si>
    <t>SELF DETERMINATION PROGRAM MANAGER</t>
  </si>
  <si>
    <t>HR ASSOCIATE</t>
  </si>
  <si>
    <t>NETWORK APPLICATION SPECIALIST</t>
  </si>
  <si>
    <t>NETWORK SUPPORT SPECIALIST</t>
  </si>
  <si>
    <t>Behavior Specialist</t>
  </si>
  <si>
    <t>ASSOCIATE EXECUTIVE DIRECTOR</t>
  </si>
  <si>
    <t>EXECUTIVE DIRECTOR</t>
  </si>
  <si>
    <t>FAIR HEARING MANAGER</t>
  </si>
  <si>
    <t>Assistant to Director of Business Services</t>
  </si>
  <si>
    <t>DIRECTOR COMMUNITY SERVICES</t>
  </si>
  <si>
    <t>REVENUE COORDINATOR</t>
  </si>
  <si>
    <t>MANAGER, SOFTWARE DEVELOPMENT</t>
  </si>
  <si>
    <t>TRANSPORATION COORDINATOR</t>
  </si>
  <si>
    <t>TRUST ASSISTANT</t>
  </si>
  <si>
    <t>DIRECTOR HUMAN RESOURCES</t>
  </si>
  <si>
    <t>DIR INFORMATION SYSTEMS</t>
  </si>
  <si>
    <t>ASSISTANT TRANSPORTATION COORDINATOR</t>
  </si>
  <si>
    <t>DEAF COMMUNITY SPECIALIST</t>
  </si>
  <si>
    <t>INTER-REGIONAL CENTER TRANSFER COORDINATOR</t>
  </si>
  <si>
    <t>HR RECRUITER</t>
  </si>
  <si>
    <t>IT TRAINING SPECIALIST II</t>
  </si>
  <si>
    <t>Information/Communication/Training Coord.</t>
  </si>
  <si>
    <t>INTERIM CFO</t>
  </si>
  <si>
    <t>RATE SPECIALIST</t>
  </si>
  <si>
    <t>IT SUPPORT SPECIALIST</t>
  </si>
  <si>
    <t>DIRECTOR CLIENT SVCS</t>
  </si>
  <si>
    <t>LEGAL ADMINISTRATIVE ASSISTANT</t>
  </si>
  <si>
    <t>DOCUMENT IMAGING SPECIALIST (B)</t>
  </si>
  <si>
    <t>BENEFITS COORDINATOR</t>
  </si>
  <si>
    <t>Resource Development Manager</t>
  </si>
  <si>
    <t>TRUST SUPERVISOR</t>
  </si>
  <si>
    <t>EVALUATION SPECIALIST</t>
  </si>
  <si>
    <t>MANAGER APPLICATION SUPPORT</t>
  </si>
  <si>
    <t>SENIOR REVENUE COORDINATOR</t>
  </si>
  <si>
    <t>MGR. TECH OPERATIONS</t>
  </si>
  <si>
    <t>PURCHASING COORDINATOR</t>
  </si>
  <si>
    <t>LANGUAGE ACCESSIBILITY SPECIALIST</t>
  </si>
  <si>
    <t>EXECUTIVE ASSISTANT</t>
  </si>
  <si>
    <t>FACILITIES SUPERVISOR</t>
  </si>
  <si>
    <t>CORPORATE ACCOUNTANT</t>
  </si>
  <si>
    <t>DOCUMENT IMAGING SPECIALIST II</t>
  </si>
  <si>
    <t>TRAINING/STAFF DEVELOPMENT MGR</t>
  </si>
  <si>
    <t>DIRECTOR, MARKETING/COMMUNICATIONS</t>
  </si>
  <si>
    <t>ASSOCIATE DIRECTOR, CLIENT SERVICES</t>
  </si>
  <si>
    <t>EMERGENCY MANAGEMENT COORDINATOR</t>
  </si>
  <si>
    <t>RATE REFORM SPECIALIST</t>
  </si>
  <si>
    <t>FISCAL SUPERVISOR</t>
  </si>
  <si>
    <t>CLIENT BENEFIT COORDINATOR</t>
  </si>
  <si>
    <t>RESOURCE MANAGER</t>
  </si>
  <si>
    <t>HR REPRESENTATIVE</t>
  </si>
  <si>
    <t>iBM Tape Drive</t>
  </si>
  <si>
    <t>REGIONAL CENTER: SDRC</t>
  </si>
  <si>
    <t>Master’s or Higher</t>
  </si>
  <si>
    <t>Bachelor’s Degree</t>
  </si>
  <si>
    <t xml:space="preserve">Masters or Higher </t>
  </si>
  <si>
    <t xml:space="preserve">High School or equivalent </t>
  </si>
  <si>
    <t>High School or equivalent</t>
  </si>
  <si>
    <t>Associate’s Degree</t>
  </si>
  <si>
    <t xml:space="preserve">REGIONAL CENTER: SAN DIEGO REGIONAL CENTER </t>
  </si>
  <si>
    <t xml:space="preserve">Master's or Higher </t>
  </si>
  <si>
    <t>Bachelor's Degree</t>
  </si>
  <si>
    <t>High School</t>
  </si>
  <si>
    <t>Associate's Degree</t>
  </si>
  <si>
    <t>Postage</t>
  </si>
  <si>
    <t>Tenant Improvement</t>
  </si>
  <si>
    <t xml:space="preserve">Flood Damage </t>
  </si>
  <si>
    <t>Community Training</t>
  </si>
  <si>
    <t xml:space="preserve">Service Expense </t>
  </si>
  <si>
    <t>San Diego State</t>
  </si>
  <si>
    <t>West Consulting</t>
  </si>
  <si>
    <t>Alicia Calderon</t>
  </si>
  <si>
    <t>SDRC</t>
  </si>
  <si>
    <t>Becky Wergers</t>
  </si>
  <si>
    <t xml:space="preserve">Southland Mental </t>
  </si>
  <si>
    <t>McGilvery Sharon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</si>
</sst>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&quot;$&quot;* #,##0_);_(&quot;$&quot;* \(#,##0\);_(&quot;$&quot;* &quot;-&quot;??_);_(@_)"/>
  </numFmts>
  <fonts count="22" x14ac:knownFonts="1"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30"/>
      <name val="Arial"/>
      <family val="2"/>
    </font>
    <font>
      <sz val="10"/>
      <color indexed="3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u/>
      <sz val="12"/>
      <color theme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359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Border="1"/>
    <xf numFmtId="166" fontId="2" fillId="0" borderId="0" xfId="2" applyNumberFormat="1" applyFont="1" applyFill="1" applyBorder="1" applyAlignment="1">
      <alignment horizontal="left"/>
    </xf>
    <xf numFmtId="166" fontId="3" fillId="0" borderId="0" xfId="2" applyNumberFormat="1" applyFont="1" applyBorder="1"/>
    <xf numFmtId="166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166" fontId="3" fillId="0" borderId="0" xfId="2" applyNumberFormat="1" applyFont="1" applyFill="1" applyBorder="1"/>
    <xf numFmtId="10" fontId="3" fillId="0" borderId="5" xfId="3" applyNumberFormat="1" applyFont="1" applyFill="1" applyBorder="1"/>
    <xf numFmtId="0" fontId="3" fillId="0" borderId="6" xfId="0" applyFont="1" applyFill="1" applyBorder="1"/>
    <xf numFmtId="166" fontId="3" fillId="0" borderId="7" xfId="2" applyNumberFormat="1" applyFont="1" applyFill="1" applyBorder="1"/>
    <xf numFmtId="166" fontId="3" fillId="0" borderId="0" xfId="2" applyNumberFormat="1" applyFont="1"/>
    <xf numFmtId="43" fontId="3" fillId="0" borderId="4" xfId="1" applyFont="1" applyFill="1" applyBorder="1"/>
    <xf numFmtId="166" fontId="4" fillId="2" borderId="1" xfId="2" applyNumberFormat="1" applyFont="1" applyFill="1" applyBorder="1"/>
    <xf numFmtId="166" fontId="3" fillId="2" borderId="1" xfId="2" applyNumberFormat="1" applyFont="1" applyFill="1" applyBorder="1"/>
    <xf numFmtId="166" fontId="3" fillId="3" borderId="1" xfId="2" applyNumberFormat="1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/>
    </xf>
    <xf numFmtId="164" fontId="3" fillId="0" borderId="4" xfId="3" applyNumberFormat="1" applyFont="1" applyFill="1" applyBorder="1"/>
    <xf numFmtId="9" fontId="3" fillId="0" borderId="4" xfId="3" applyNumberFormat="1" applyFont="1" applyFill="1" applyBorder="1"/>
    <xf numFmtId="165" fontId="3" fillId="0" borderId="4" xfId="3" applyNumberFormat="1" applyFont="1" applyFill="1" applyBorder="1"/>
    <xf numFmtId="9" fontId="3" fillId="0" borderId="4" xfId="3" applyFont="1" applyFill="1" applyBorder="1"/>
    <xf numFmtId="0" fontId="2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/>
    <xf numFmtId="166" fontId="3" fillId="0" borderId="10" xfId="2" applyNumberFormat="1" applyFont="1" applyFill="1" applyBorder="1"/>
    <xf numFmtId="0" fontId="6" fillId="0" borderId="12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6" fontId="2" fillId="0" borderId="0" xfId="2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6" fillId="0" borderId="9" xfId="0" applyFont="1" applyBorder="1"/>
    <xf numFmtId="0" fontId="3" fillId="0" borderId="18" xfId="0" applyFont="1" applyFill="1" applyBorder="1" applyAlignment="1">
      <alignment wrapText="1"/>
    </xf>
    <xf numFmtId="0" fontId="3" fillId="0" borderId="19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20" xfId="0" applyFont="1" applyBorder="1"/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19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wrapText="1"/>
    </xf>
    <xf numFmtId="0" fontId="3" fillId="0" borderId="21" xfId="0" applyFont="1" applyFill="1" applyBorder="1"/>
    <xf numFmtId="43" fontId="3" fillId="0" borderId="22" xfId="1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left" vertical="top" wrapText="1" indent="1"/>
    </xf>
    <xf numFmtId="42" fontId="2" fillId="0" borderId="24" xfId="2" applyNumberFormat="1" applyFont="1" applyFill="1" applyBorder="1" applyAlignment="1">
      <alignment vertical="top" wrapText="1"/>
    </xf>
    <xf numFmtId="42" fontId="2" fillId="0" borderId="22" xfId="2" applyNumberFormat="1" applyFont="1" applyFill="1" applyBorder="1" applyAlignment="1">
      <alignment vertical="top" wrapText="1"/>
    </xf>
    <xf numFmtId="42" fontId="2" fillId="0" borderId="25" xfId="0" applyNumberFormat="1" applyFont="1" applyFill="1" applyBorder="1"/>
    <xf numFmtId="43" fontId="3" fillId="0" borderId="22" xfId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 indent="1"/>
    </xf>
    <xf numFmtId="42" fontId="2" fillId="0" borderId="28" xfId="2" applyNumberFormat="1" applyFont="1" applyFill="1" applyBorder="1" applyAlignment="1">
      <alignment vertical="top" wrapText="1"/>
    </xf>
    <xf numFmtId="0" fontId="2" fillId="0" borderId="30" xfId="0" applyFont="1" applyFill="1" applyBorder="1" applyAlignment="1">
      <alignment horizontal="left" vertical="top" wrapText="1"/>
    </xf>
    <xf numFmtId="42" fontId="2" fillId="0" borderId="30" xfId="2" applyNumberFormat="1" applyFont="1" applyFill="1" applyBorder="1" applyAlignment="1">
      <alignment vertical="top" wrapText="1"/>
    </xf>
    <xf numFmtId="42" fontId="2" fillId="0" borderId="25" xfId="2" applyNumberFormat="1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left" vertical="top" wrapText="1" indent="2"/>
    </xf>
    <xf numFmtId="0" fontId="3" fillId="0" borderId="30" xfId="0" applyFont="1" applyFill="1" applyBorder="1" applyAlignment="1">
      <alignment horizontal="left" wrapText="1" indent="2"/>
    </xf>
    <xf numFmtId="42" fontId="2" fillId="0" borderId="31" xfId="2" applyNumberFormat="1" applyFont="1" applyFill="1" applyBorder="1" applyAlignment="1">
      <alignment vertical="top" wrapText="1"/>
    </xf>
    <xf numFmtId="42" fontId="2" fillId="0" borderId="29" xfId="2" applyNumberFormat="1" applyFont="1" applyFill="1" applyBorder="1" applyAlignment="1">
      <alignment vertical="top" wrapText="1"/>
    </xf>
    <xf numFmtId="43" fontId="2" fillId="0" borderId="32" xfId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 indent="1"/>
    </xf>
    <xf numFmtId="42" fontId="2" fillId="0" borderId="5" xfId="2" applyNumberFormat="1" applyFont="1" applyFill="1" applyBorder="1" applyAlignment="1">
      <alignment vertical="top" wrapText="1"/>
    </xf>
    <xf numFmtId="42" fontId="2" fillId="0" borderId="33" xfId="2" applyNumberFormat="1" applyFont="1" applyFill="1" applyBorder="1" applyAlignment="1">
      <alignment vertical="top" wrapText="1"/>
    </xf>
    <xf numFmtId="43" fontId="2" fillId="0" borderId="34" xfId="1" applyFont="1" applyFill="1" applyBorder="1" applyAlignment="1">
      <alignment horizontal="left"/>
    </xf>
    <xf numFmtId="0" fontId="2" fillId="0" borderId="35" xfId="0" applyFont="1" applyFill="1" applyBorder="1" applyAlignment="1"/>
    <xf numFmtId="42" fontId="2" fillId="0" borderId="36" xfId="2" applyNumberFormat="1" applyFont="1" applyFill="1" applyBorder="1" applyAlignment="1">
      <alignment vertical="top" wrapText="1"/>
    </xf>
    <xf numFmtId="42" fontId="2" fillId="0" borderId="37" xfId="2" applyNumberFormat="1" applyFont="1" applyFill="1" applyBorder="1" applyAlignment="1">
      <alignment vertical="top" wrapText="1"/>
    </xf>
    <xf numFmtId="43" fontId="3" fillId="0" borderId="36" xfId="1" applyFont="1" applyFill="1" applyBorder="1" applyAlignment="1"/>
    <xf numFmtId="0" fontId="3" fillId="0" borderId="18" xfId="0" applyFont="1" applyFill="1" applyBorder="1"/>
    <xf numFmtId="0" fontId="3" fillId="0" borderId="38" xfId="0" applyFont="1" applyFill="1" applyBorder="1"/>
    <xf numFmtId="43" fontId="3" fillId="0" borderId="9" xfId="1" applyFont="1" applyFill="1" applyBorder="1" applyAlignment="1"/>
    <xf numFmtId="0" fontId="3" fillId="0" borderId="39" xfId="0" applyFont="1" applyBorder="1"/>
    <xf numFmtId="0" fontId="3" fillId="0" borderId="36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0" borderId="13" xfId="0" applyFont="1" applyBorder="1"/>
    <xf numFmtId="0" fontId="6" fillId="0" borderId="15" xfId="0" applyFont="1" applyFill="1" applyBorder="1"/>
    <xf numFmtId="0" fontId="6" fillId="0" borderId="16" xfId="0" applyFont="1" applyFill="1" applyBorder="1" applyAlignment="1">
      <alignment horizontal="right"/>
    </xf>
    <xf numFmtId="0" fontId="6" fillId="0" borderId="17" xfId="0" applyFont="1" applyBorder="1"/>
    <xf numFmtId="0" fontId="6" fillId="0" borderId="0" xfId="0" applyFont="1" applyFill="1" applyBorder="1"/>
    <xf numFmtId="0" fontId="6" fillId="0" borderId="19" xfId="0" applyFont="1" applyFill="1" applyBorder="1" applyAlignment="1">
      <alignment horizontal="right"/>
    </xf>
    <xf numFmtId="0" fontId="6" fillId="0" borderId="17" xfId="0" applyFont="1" applyFill="1" applyBorder="1" applyAlignment="1"/>
    <xf numFmtId="0" fontId="6" fillId="0" borderId="0" xfId="0" applyFont="1" applyFill="1" applyBorder="1" applyAlignment="1">
      <alignment horizontal="right"/>
    </xf>
    <xf numFmtId="43" fontId="6" fillId="0" borderId="17" xfId="1" applyFont="1" applyFill="1" applyBorder="1" applyAlignment="1">
      <alignment horizontal="left"/>
    </xf>
    <xf numFmtId="0" fontId="0" fillId="0" borderId="17" xfId="0" applyFill="1" applyBorder="1"/>
    <xf numFmtId="0" fontId="0" fillId="0" borderId="0" xfId="0" applyFill="1" applyBorder="1"/>
    <xf numFmtId="0" fontId="0" fillId="0" borderId="19" xfId="0" applyFill="1" applyBorder="1"/>
    <xf numFmtId="0" fontId="7" fillId="0" borderId="0" xfId="0" applyFont="1" applyBorder="1" applyAlignment="1">
      <alignment horizontal="center"/>
    </xf>
    <xf numFmtId="0" fontId="12" fillId="4" borderId="40" xfId="0" applyFont="1" applyFill="1" applyBorder="1"/>
    <xf numFmtId="14" fontId="12" fillId="4" borderId="1" xfId="0" applyNumberFormat="1" applyFont="1" applyFill="1" applyBorder="1" applyAlignment="1">
      <alignment horizontal="center"/>
    </xf>
    <xf numFmtId="0" fontId="0" fillId="0" borderId="30" xfId="0" applyFill="1" applyBorder="1"/>
    <xf numFmtId="0" fontId="0" fillId="0" borderId="4" xfId="0" applyFill="1" applyBorder="1"/>
    <xf numFmtId="0" fontId="0" fillId="0" borderId="24" xfId="0" applyFill="1" applyBorder="1"/>
    <xf numFmtId="43" fontId="6" fillId="0" borderId="41" xfId="1" applyFont="1" applyFill="1" applyBorder="1"/>
    <xf numFmtId="43" fontId="6" fillId="0" borderId="9" xfId="1" applyFont="1" applyFill="1" applyBorder="1"/>
    <xf numFmtId="43" fontId="6" fillId="0" borderId="0" xfId="1" applyFont="1" applyFill="1" applyBorder="1"/>
    <xf numFmtId="0" fontId="7" fillId="0" borderId="0" xfId="0" applyFont="1" applyBorder="1"/>
    <xf numFmtId="43" fontId="7" fillId="0" borderId="9" xfId="1" applyFont="1" applyFill="1" applyBorder="1" applyAlignment="1">
      <alignment horizontal="left"/>
    </xf>
    <xf numFmtId="43" fontId="7" fillId="0" borderId="0" xfId="1" applyFont="1" applyFill="1" applyBorder="1" applyAlignment="1">
      <alignment horizontal="left"/>
    </xf>
    <xf numFmtId="10" fontId="3" fillId="0" borderId="18" xfId="3" applyNumberFormat="1" applyFont="1" applyFill="1" applyBorder="1"/>
    <xf numFmtId="44" fontId="3" fillId="0" borderId="4" xfId="2" applyFont="1" applyFill="1" applyBorder="1"/>
    <xf numFmtId="9" fontId="3" fillId="0" borderId="4" xfId="3" applyFont="1" applyBorder="1"/>
    <xf numFmtId="9" fontId="3" fillId="0" borderId="46" xfId="3" applyFont="1" applyFill="1" applyBorder="1"/>
    <xf numFmtId="10" fontId="3" fillId="0" borderId="4" xfId="3" applyNumberFormat="1" applyFont="1" applyFill="1" applyBorder="1"/>
    <xf numFmtId="0" fontId="14" fillId="0" borderId="15" xfId="0" applyFont="1" applyBorder="1"/>
    <xf numFmtId="0" fontId="7" fillId="0" borderId="15" xfId="0" applyFont="1" applyBorder="1"/>
    <xf numFmtId="0" fontId="6" fillId="0" borderId="16" xfId="0" applyFont="1" applyBorder="1" applyAlignment="1">
      <alignment horizontal="right"/>
    </xf>
    <xf numFmtId="0" fontId="7" fillId="0" borderId="17" xfId="0" applyFont="1" applyBorder="1"/>
    <xf numFmtId="0" fontId="7" fillId="0" borderId="19" xfId="0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19" xfId="0" applyFont="1" applyBorder="1"/>
    <xf numFmtId="0" fontId="1" fillId="0" borderId="0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8" xfId="0" applyFont="1" applyBorder="1"/>
    <xf numFmtId="0" fontId="16" fillId="0" borderId="38" xfId="0" applyFont="1" applyBorder="1"/>
    <xf numFmtId="0" fontId="17" fillId="0" borderId="40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51" xfId="0" applyFont="1" applyBorder="1" applyAlignment="1">
      <alignment horizontal="center" wrapText="1"/>
    </xf>
    <xf numFmtId="0" fontId="18" fillId="0" borderId="30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8" fillId="0" borderId="4" xfId="0" applyFont="1" applyBorder="1" applyAlignment="1">
      <alignment wrapText="1"/>
    </xf>
    <xf numFmtId="0" fontId="18" fillId="0" borderId="31" xfId="0" applyFont="1" applyBorder="1" applyAlignment="1">
      <alignment horizontal="center" vertical="top" wrapText="1"/>
    </xf>
    <xf numFmtId="0" fontId="18" fillId="0" borderId="52" xfId="0" applyFont="1" applyBorder="1" applyAlignment="1">
      <alignment wrapText="1"/>
    </xf>
    <xf numFmtId="0" fontId="19" fillId="0" borderId="52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42" fontId="2" fillId="0" borderId="40" xfId="2" applyNumberFormat="1" applyFont="1" applyFill="1" applyBorder="1" applyAlignment="1">
      <alignment vertical="top" wrapText="1"/>
    </xf>
    <xf numFmtId="42" fontId="2" fillId="0" borderId="51" xfId="2" applyNumberFormat="1" applyFont="1" applyFill="1" applyBorder="1" applyAlignment="1">
      <alignment vertical="top" wrapText="1"/>
    </xf>
    <xf numFmtId="42" fontId="2" fillId="0" borderId="53" xfId="2" applyNumberFormat="1" applyFont="1" applyFill="1" applyBorder="1" applyAlignment="1">
      <alignment vertical="top" wrapText="1"/>
    </xf>
    <xf numFmtId="43" fontId="2" fillId="0" borderId="23" xfId="1" applyFont="1" applyFill="1" applyBorder="1" applyAlignment="1">
      <alignment horizontal="center" wrapText="1"/>
    </xf>
    <xf numFmtId="43" fontId="3" fillId="0" borderId="22" xfId="1" applyFont="1" applyFill="1" applyBorder="1" applyAlignment="1">
      <alignment horizontal="left" wrapText="1"/>
    </xf>
    <xf numFmtId="43" fontId="2" fillId="0" borderId="54" xfId="1" applyFont="1" applyFill="1" applyBorder="1" applyAlignment="1">
      <alignment horizontal="center" wrapText="1"/>
    </xf>
    <xf numFmtId="43" fontId="2" fillId="0" borderId="55" xfId="1" applyFont="1" applyFill="1" applyBorder="1" applyAlignment="1">
      <alignment horizontal="center" wrapText="1"/>
    </xf>
    <xf numFmtId="43" fontId="3" fillId="0" borderId="54" xfId="1" applyFont="1" applyFill="1" applyBorder="1" applyAlignment="1">
      <alignment horizontal="left" wrapText="1"/>
    </xf>
    <xf numFmtId="42" fontId="2" fillId="0" borderId="53" xfId="0" applyNumberFormat="1" applyFont="1" applyFill="1" applyBorder="1"/>
    <xf numFmtId="42" fontId="2" fillId="0" borderId="56" xfId="2" applyNumberFormat="1" applyFont="1" applyFill="1" applyBorder="1" applyAlignment="1">
      <alignment vertical="top" wrapText="1"/>
    </xf>
    <xf numFmtId="42" fontId="2" fillId="0" borderId="57" xfId="2" applyNumberFormat="1" applyFont="1" applyFill="1" applyBorder="1" applyAlignment="1">
      <alignment vertical="top" wrapText="1"/>
    </xf>
    <xf numFmtId="42" fontId="2" fillId="0" borderId="58" xfId="2" applyNumberFormat="1" applyFont="1" applyFill="1" applyBorder="1" applyAlignment="1">
      <alignment vertical="top" wrapText="1"/>
    </xf>
    <xf numFmtId="43" fontId="2" fillId="0" borderId="59" xfId="1" applyFont="1" applyFill="1" applyBorder="1" applyAlignment="1">
      <alignment horizontal="left" wrapText="1"/>
    </xf>
    <xf numFmtId="43" fontId="2" fillId="0" borderId="60" xfId="1" applyFont="1" applyFill="1" applyBorder="1" applyAlignment="1">
      <alignment horizontal="center" wrapText="1"/>
    </xf>
    <xf numFmtId="42" fontId="2" fillId="0" borderId="61" xfId="2" applyNumberFormat="1" applyFont="1" applyFill="1" applyBorder="1" applyAlignment="1">
      <alignment vertical="top" wrapText="1"/>
    </xf>
    <xf numFmtId="42" fontId="2" fillId="0" borderId="62" xfId="2" applyNumberFormat="1" applyFont="1" applyFill="1" applyBorder="1" applyAlignment="1">
      <alignment vertical="top" wrapText="1"/>
    </xf>
    <xf numFmtId="43" fontId="2" fillId="0" borderId="64" xfId="1" applyFont="1" applyFill="1" applyBorder="1" applyAlignment="1">
      <alignment horizontal="left" wrapText="1"/>
    </xf>
    <xf numFmtId="43" fontId="2" fillId="0" borderId="65" xfId="1" applyFont="1" applyFill="1" applyBorder="1" applyAlignment="1">
      <alignment horizontal="center" wrapText="1"/>
    </xf>
    <xf numFmtId="43" fontId="3" fillId="0" borderId="59" xfId="1" applyFont="1" applyFill="1" applyBorder="1" applyAlignment="1">
      <alignment horizontal="left" vertical="top"/>
    </xf>
    <xf numFmtId="0" fontId="3" fillId="0" borderId="60" xfId="0" applyFont="1" applyFill="1" applyBorder="1" applyAlignment="1">
      <alignment horizontal="left" vertical="top" wrapText="1" indent="1"/>
    </xf>
    <xf numFmtId="42" fontId="2" fillId="0" borderId="59" xfId="2" applyNumberFormat="1" applyFont="1" applyFill="1" applyBorder="1" applyAlignment="1">
      <alignment vertical="top" wrapText="1"/>
    </xf>
    <xf numFmtId="43" fontId="3" fillId="0" borderId="54" xfId="1" applyFont="1" applyFill="1" applyBorder="1" applyAlignment="1">
      <alignment horizontal="left" vertical="top"/>
    </xf>
    <xf numFmtId="0" fontId="3" fillId="0" borderId="55" xfId="0" applyFont="1" applyFill="1" applyBorder="1" applyAlignment="1">
      <alignment horizontal="left" vertical="top" wrapText="1" indent="1"/>
    </xf>
    <xf numFmtId="42" fontId="2" fillId="0" borderId="54" xfId="2" applyNumberFormat="1" applyFont="1" applyFill="1" applyBorder="1" applyAlignment="1">
      <alignment vertical="top" wrapText="1"/>
    </xf>
    <xf numFmtId="0" fontId="0" fillId="0" borderId="60" xfId="0" applyBorder="1" applyAlignment="1">
      <alignment horizontal="left" vertical="top"/>
    </xf>
    <xf numFmtId="0" fontId="3" fillId="0" borderId="61" xfId="0" applyFont="1" applyFill="1" applyBorder="1" applyAlignment="1">
      <alignment horizontal="left" wrapText="1" indent="2"/>
    </xf>
    <xf numFmtId="49" fontId="12" fillId="4" borderId="51" xfId="2" applyNumberFormat="1" applyFont="1" applyFill="1" applyBorder="1" applyAlignment="1">
      <alignment horizontal="right"/>
    </xf>
    <xf numFmtId="0" fontId="17" fillId="6" borderId="30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49" fontId="4" fillId="7" borderId="1" xfId="2" applyNumberFormat="1" applyFont="1" applyFill="1" applyBorder="1" applyAlignment="1">
      <alignment horizontal="right"/>
    </xf>
    <xf numFmtId="9" fontId="4" fillId="7" borderId="4" xfId="3" applyNumberFormat="1" applyFont="1" applyFill="1" applyBorder="1"/>
    <xf numFmtId="164" fontId="4" fillId="7" borderId="4" xfId="3" applyNumberFormat="1" applyFont="1" applyFill="1" applyBorder="1"/>
    <xf numFmtId="165" fontId="4" fillId="7" borderId="4" xfId="3" applyNumberFormat="1" applyFont="1" applyFill="1" applyBorder="1"/>
    <xf numFmtId="43" fontId="4" fillId="7" borderId="4" xfId="1" applyFont="1" applyFill="1" applyBorder="1"/>
    <xf numFmtId="49" fontId="4" fillId="7" borderId="7" xfId="2" applyNumberFormat="1" applyFont="1" applyFill="1" applyBorder="1" applyAlignment="1">
      <alignment horizontal="right"/>
    </xf>
    <xf numFmtId="0" fontId="17" fillId="9" borderId="30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7" fillId="10" borderId="30" xfId="0" applyFont="1" applyFill="1" applyBorder="1" applyAlignment="1">
      <alignment horizontal="center" vertical="center" wrapText="1"/>
    </xf>
    <xf numFmtId="0" fontId="17" fillId="10" borderId="24" xfId="0" applyFont="1" applyFill="1" applyBorder="1" applyAlignment="1">
      <alignment horizontal="center" vertical="center" wrapText="1"/>
    </xf>
    <xf numFmtId="0" fontId="17" fillId="11" borderId="30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66" xfId="0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0" borderId="31" xfId="0" applyFill="1" applyBorder="1"/>
    <xf numFmtId="0" fontId="0" fillId="0" borderId="52" xfId="0" applyFill="1" applyBorder="1"/>
    <xf numFmtId="166" fontId="0" fillId="0" borderId="28" xfId="0" applyNumberFormat="1" applyFill="1" applyBorder="1"/>
    <xf numFmtId="0" fontId="1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4" xfId="2" applyNumberFormat="1" applyFont="1" applyFill="1" applyBorder="1"/>
    <xf numFmtId="166" fontId="3" fillId="2" borderId="4" xfId="2" applyNumberFormat="1" applyFont="1" applyFill="1" applyBorder="1"/>
    <xf numFmtId="49" fontId="7" fillId="0" borderId="11" xfId="0" applyNumberFormat="1" applyFont="1" applyBorder="1" applyAlignment="1">
      <alignment horizontal="right"/>
    </xf>
    <xf numFmtId="49" fontId="6" fillId="0" borderId="19" xfId="0" applyNumberFormat="1" applyFont="1" applyFill="1" applyBorder="1" applyAlignment="1">
      <alignment horizontal="right"/>
    </xf>
    <xf numFmtId="49" fontId="6" fillId="0" borderId="19" xfId="0" applyNumberFormat="1" applyFont="1" applyBorder="1" applyAlignment="1">
      <alignment horizontal="right"/>
    </xf>
    <xf numFmtId="0" fontId="3" fillId="0" borderId="6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166" fontId="2" fillId="0" borderId="10" xfId="2" applyNumberFormat="1" applyFont="1" applyBorder="1" applyAlignment="1">
      <alignment horizontal="right"/>
    </xf>
    <xf numFmtId="43" fontId="6" fillId="0" borderId="10" xfId="1" applyFont="1" applyFill="1" applyBorder="1"/>
    <xf numFmtId="0" fontId="3" fillId="0" borderId="6" xfId="0" applyFont="1" applyFill="1" applyBorder="1" applyAlignment="1">
      <alignment wrapText="1"/>
    </xf>
    <xf numFmtId="17" fontId="7" fillId="0" borderId="0" xfId="0" applyNumberFormat="1" applyFont="1" applyBorder="1"/>
    <xf numFmtId="17" fontId="0" fillId="0" borderId="0" xfId="0" applyNumberFormat="1"/>
    <xf numFmtId="17" fontId="3" fillId="0" borderId="0" xfId="0" applyNumberFormat="1" applyFont="1"/>
    <xf numFmtId="0" fontId="20" fillId="0" borderId="0" xfId="4"/>
    <xf numFmtId="43" fontId="3" fillId="0" borderId="7" xfId="1" applyFont="1" applyFill="1" applyBorder="1"/>
    <xf numFmtId="166" fontId="2" fillId="0" borderId="8" xfId="2" applyNumberFormat="1" applyFont="1" applyFill="1" applyBorder="1" applyAlignment="1">
      <alignment horizontal="center" vertical="center" wrapText="1"/>
    </xf>
    <xf numFmtId="166" fontId="2" fillId="2" borderId="9" xfId="2" applyNumberFormat="1" applyFont="1" applyFill="1" applyBorder="1" applyAlignment="1">
      <alignment horizontal="center" vertical="center" wrapText="1"/>
    </xf>
    <xf numFmtId="166" fontId="2" fillId="2" borderId="8" xfId="2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43" fontId="4" fillId="7" borderId="1" xfId="1" applyFont="1" applyFill="1" applyBorder="1"/>
    <xf numFmtId="9" fontId="4" fillId="7" borderId="1" xfId="3" applyNumberFormat="1" applyFont="1" applyFill="1" applyBorder="1"/>
    <xf numFmtId="166" fontId="2" fillId="0" borderId="4" xfId="2" applyNumberFormat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43" fontId="2" fillId="0" borderId="22" xfId="1" applyFont="1" applyFill="1" applyBorder="1" applyAlignment="1">
      <alignment horizontal="left" vertical="top"/>
    </xf>
    <xf numFmtId="0" fontId="3" fillId="0" borderId="49" xfId="0" applyFont="1" applyFill="1" applyBorder="1" applyAlignment="1"/>
    <xf numFmtId="0" fontId="0" fillId="0" borderId="6" xfId="0" applyBorder="1" applyAlignment="1"/>
    <xf numFmtId="0" fontId="2" fillId="12" borderId="2" xfId="0" applyFont="1" applyFill="1" applyBorder="1" applyAlignment="1"/>
    <xf numFmtId="0" fontId="2" fillId="12" borderId="3" xfId="0" applyFont="1" applyFill="1" applyBorder="1" applyAlignment="1"/>
    <xf numFmtId="0" fontId="2" fillId="13" borderId="69" xfId="0" applyFont="1" applyFill="1" applyBorder="1" applyAlignment="1"/>
    <xf numFmtId="0" fontId="2" fillId="13" borderId="57" xfId="0" applyFont="1" applyFill="1" applyBorder="1" applyAlignment="1"/>
    <xf numFmtId="0" fontId="6" fillId="0" borderId="41" xfId="0" applyFont="1" applyFill="1" applyBorder="1" applyAlignment="1"/>
    <xf numFmtId="0" fontId="0" fillId="0" borderId="10" xfId="0" applyBorder="1" applyAlignment="1"/>
    <xf numFmtId="0" fontId="6" fillId="0" borderId="9" xfId="0" applyFont="1" applyFill="1" applyBorder="1" applyAlignment="1"/>
    <xf numFmtId="0" fontId="0" fillId="0" borderId="0" xfId="0" applyAlignment="1"/>
    <xf numFmtId="0" fontId="2" fillId="0" borderId="4" xfId="0" applyFont="1" applyFill="1" applyBorder="1" applyAlignment="1"/>
    <xf numFmtId="0" fontId="0" fillId="0" borderId="4" xfId="0" applyBorder="1" applyAlignment="1"/>
    <xf numFmtId="0" fontId="3" fillId="0" borderId="9" xfId="0" applyFont="1" applyFill="1" applyBorder="1" applyAlignment="1"/>
    <xf numFmtId="0" fontId="3" fillId="0" borderId="9" xfId="0" applyFont="1" applyBorder="1" applyAlignment="1"/>
    <xf numFmtId="14" fontId="0" fillId="0" borderId="4" xfId="0" applyNumberFormat="1" applyFill="1" applyBorder="1"/>
    <xf numFmtId="44" fontId="0" fillId="0" borderId="24" xfId="2" applyFont="1" applyFill="1" applyBorder="1"/>
    <xf numFmtId="1" fontId="2" fillId="0" borderId="22" xfId="0" applyNumberFormat="1" applyFont="1" applyFill="1" applyBorder="1" applyAlignment="1">
      <alignment horizontal="left" vertical="top" wrapText="1" indent="1"/>
    </xf>
    <xf numFmtId="1" fontId="2" fillId="0" borderId="59" xfId="0" applyNumberFormat="1" applyFont="1" applyFill="1" applyBorder="1" applyAlignment="1">
      <alignment horizontal="left" vertical="top" wrapText="1" indent="1"/>
    </xf>
    <xf numFmtId="166" fontId="17" fillId="0" borderId="22" xfId="0" applyNumberFormat="1" applyFont="1" applyFill="1" applyBorder="1" applyAlignment="1">
      <alignment horizontal="left" vertical="top" wrapText="1" indent="1"/>
    </xf>
    <xf numFmtId="166" fontId="2" fillId="0" borderId="54" xfId="0" applyNumberFormat="1" applyFont="1" applyFill="1" applyBorder="1" applyAlignment="1">
      <alignment horizontal="left" vertical="top" wrapText="1" indent="1"/>
    </xf>
    <xf numFmtId="166" fontId="2" fillId="0" borderId="22" xfId="0" applyNumberFormat="1" applyFont="1" applyFill="1" applyBorder="1" applyAlignment="1">
      <alignment horizontal="left" vertical="top" wrapText="1" indent="1"/>
    </xf>
    <xf numFmtId="43" fontId="3" fillId="0" borderId="59" xfId="1" applyFont="1" applyFill="1" applyBorder="1" applyAlignment="1">
      <alignment horizontal="left"/>
    </xf>
    <xf numFmtId="0" fontId="3" fillId="0" borderId="60" xfId="0" applyFont="1" applyFill="1" applyBorder="1" applyAlignment="1">
      <alignment horizontal="left" wrapText="1" indent="1"/>
    </xf>
    <xf numFmtId="43" fontId="3" fillId="0" borderId="4" xfId="1" applyFont="1" applyFill="1" applyBorder="1" applyAlignment="1">
      <alignment horizontal="left"/>
    </xf>
    <xf numFmtId="166" fontId="3" fillId="0" borderId="22" xfId="0" applyNumberFormat="1" applyFont="1" applyFill="1" applyBorder="1" applyAlignment="1">
      <alignment horizontal="left" vertical="top" wrapText="1" indent="1"/>
    </xf>
    <xf numFmtId="166" fontId="2" fillId="0" borderId="59" xfId="0" applyNumberFormat="1" applyFont="1" applyFill="1" applyBorder="1" applyAlignment="1">
      <alignment horizontal="left" wrapText="1" indent="1"/>
    </xf>
    <xf numFmtId="166" fontId="17" fillId="0" borderId="22" xfId="0" applyNumberFormat="1" applyFont="1" applyFill="1" applyBorder="1" applyAlignment="1">
      <alignment horizontal="left" wrapText="1" indent="1"/>
    </xf>
    <xf numFmtId="43" fontId="2" fillId="0" borderId="4" xfId="1" applyFont="1" applyFill="1" applyBorder="1"/>
    <xf numFmtId="0" fontId="3" fillId="0" borderId="0" xfId="5" applyFont="1"/>
    <xf numFmtId="0" fontId="3" fillId="0" borderId="7" xfId="5" applyFont="1" applyBorder="1"/>
    <xf numFmtId="0" fontId="3" fillId="0" borderId="6" xfId="5" applyFont="1" applyBorder="1"/>
    <xf numFmtId="0" fontId="13" fillId="0" borderId="6" xfId="5" applyFont="1" applyBorder="1"/>
    <xf numFmtId="0" fontId="13" fillId="0" borderId="49" xfId="5" applyFont="1" applyBorder="1"/>
    <xf numFmtId="0" fontId="3" fillId="0" borderId="11" xfId="5" applyFont="1" applyBorder="1"/>
    <xf numFmtId="0" fontId="3" fillId="0" borderId="0" xfId="5" applyFont="1" applyBorder="1"/>
    <xf numFmtId="0" fontId="3" fillId="0" borderId="9" xfId="5" applyFont="1" applyBorder="1"/>
    <xf numFmtId="0" fontId="3" fillId="0" borderId="0" xfId="5" applyFont="1" applyFill="1" applyBorder="1"/>
    <xf numFmtId="0" fontId="3" fillId="0" borderId="38" xfId="5" applyFont="1" applyFill="1" applyBorder="1"/>
    <xf numFmtId="0" fontId="3" fillId="0" borderId="18" xfId="5" applyFont="1" applyFill="1" applyBorder="1"/>
    <xf numFmtId="0" fontId="3" fillId="0" borderId="36" xfId="5" applyFont="1" applyFill="1" applyBorder="1"/>
    <xf numFmtId="9" fontId="3" fillId="0" borderId="11" xfId="3" applyFont="1" applyBorder="1"/>
    <xf numFmtId="9" fontId="3" fillId="0" borderId="0" xfId="3" applyFont="1" applyFill="1" applyBorder="1"/>
    <xf numFmtId="44" fontId="3" fillId="5" borderId="4" xfId="5" applyNumberFormat="1" applyFont="1" applyFill="1" applyBorder="1"/>
    <xf numFmtId="44" fontId="3" fillId="0" borderId="50" xfId="2" applyFont="1" applyFill="1" applyBorder="1"/>
    <xf numFmtId="0" fontId="3" fillId="0" borderId="46" xfId="5" applyFont="1" applyFill="1" applyBorder="1"/>
    <xf numFmtId="0" fontId="3" fillId="0" borderId="45" xfId="5" applyFont="1" applyFill="1" applyBorder="1"/>
    <xf numFmtId="44" fontId="3" fillId="0" borderId="6" xfId="2" applyFont="1" applyFill="1" applyBorder="1"/>
    <xf numFmtId="0" fontId="3" fillId="0" borderId="6" xfId="5" applyFont="1" applyFill="1" applyBorder="1"/>
    <xf numFmtId="0" fontId="3" fillId="0" borderId="49" xfId="5" applyFont="1" applyFill="1" applyBorder="1"/>
    <xf numFmtId="9" fontId="3" fillId="0" borderId="43" xfId="3" applyFont="1" applyBorder="1"/>
    <xf numFmtId="9" fontId="3" fillId="0" borderId="48" xfId="3" applyFont="1" applyFill="1" applyBorder="1"/>
    <xf numFmtId="44" fontId="3" fillId="5" borderId="47" xfId="5" applyNumberFormat="1" applyFont="1" applyFill="1" applyBorder="1"/>
    <xf numFmtId="44" fontId="3" fillId="0" borderId="47" xfId="2" applyFont="1" applyFill="1" applyBorder="1"/>
    <xf numFmtId="0" fontId="3" fillId="0" borderId="47" xfId="5" applyFont="1" applyFill="1" applyBorder="1"/>
    <xf numFmtId="44" fontId="3" fillId="5" borderId="24" xfId="5" applyNumberFormat="1" applyFont="1" applyFill="1" applyBorder="1"/>
    <xf numFmtId="0" fontId="3" fillId="0" borderId="4" xfId="5" applyFont="1" applyFill="1" applyBorder="1"/>
    <xf numFmtId="44" fontId="3" fillId="5" borderId="45" xfId="5" applyNumberFormat="1" applyFont="1" applyFill="1" applyBorder="1"/>
    <xf numFmtId="0" fontId="3" fillId="0" borderId="4" xfId="5" applyFont="1" applyBorder="1"/>
    <xf numFmtId="44" fontId="3" fillId="0" borderId="4" xfId="5" applyNumberFormat="1" applyFont="1" applyFill="1" applyBorder="1"/>
    <xf numFmtId="44" fontId="3" fillId="0" borderId="45" xfId="5" applyNumberFormat="1" applyFont="1" applyFill="1" applyBorder="1"/>
    <xf numFmtId="0" fontId="3" fillId="0" borderId="4" xfId="5" applyFont="1" applyFill="1" applyBorder="1" applyAlignment="1">
      <alignment horizontal="right"/>
    </xf>
    <xf numFmtId="0" fontId="2" fillId="0" borderId="4" xfId="5" applyFont="1" applyFill="1" applyBorder="1"/>
    <xf numFmtId="0" fontId="3" fillId="0" borderId="0" xfId="5" applyFont="1" applyAlignment="1">
      <alignment wrapText="1"/>
    </xf>
    <xf numFmtId="0" fontId="2" fillId="0" borderId="44" xfId="5" applyFont="1" applyBorder="1" applyAlignment="1">
      <alignment horizontal="center" vertical="center" wrapText="1"/>
    </xf>
    <xf numFmtId="0" fontId="2" fillId="0" borderId="43" xfId="5" applyFont="1" applyFill="1" applyBorder="1" applyAlignment="1">
      <alignment horizontal="center" vertical="center" wrapText="1"/>
    </xf>
    <xf numFmtId="0" fontId="2" fillId="5" borderId="32" xfId="5" applyFont="1" applyFill="1" applyBorder="1" applyAlignment="1">
      <alignment horizontal="center" vertical="center" wrapText="1"/>
    </xf>
    <xf numFmtId="0" fontId="2" fillId="5" borderId="42" xfId="5" applyFont="1" applyFill="1" applyBorder="1" applyAlignment="1">
      <alignment horizontal="center" vertical="center" wrapText="1"/>
    </xf>
    <xf numFmtId="0" fontId="2" fillId="0" borderId="42" xfId="5" applyFont="1" applyFill="1" applyBorder="1" applyAlignment="1">
      <alignment horizontal="center" vertical="center" wrapText="1"/>
    </xf>
    <xf numFmtId="0" fontId="7" fillId="0" borderId="0" xfId="5" applyFont="1"/>
    <xf numFmtId="0" fontId="7" fillId="0" borderId="11" xfId="5" applyFont="1" applyBorder="1"/>
    <xf numFmtId="0" fontId="7" fillId="0" borderId="0" xfId="5" applyFont="1" applyFill="1" applyBorder="1"/>
    <xf numFmtId="17" fontId="7" fillId="0" borderId="0" xfId="5" applyNumberFormat="1" applyFont="1"/>
    <xf numFmtId="49" fontId="6" fillId="0" borderId="11" xfId="5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Border="1"/>
    <xf numFmtId="0" fontId="6" fillId="0" borderId="0" xfId="5" applyFont="1" applyFill="1" applyBorder="1"/>
    <xf numFmtId="0" fontId="7" fillId="0" borderId="0" xfId="5" applyFont="1" applyBorder="1"/>
    <xf numFmtId="0" fontId="6" fillId="0" borderId="12" xfId="5" applyFont="1" applyFill="1" applyBorder="1" applyAlignment="1">
      <alignment horizontal="right"/>
    </xf>
    <xf numFmtId="0" fontId="6" fillId="0" borderId="10" xfId="5" applyFont="1" applyFill="1" applyBorder="1" applyAlignment="1">
      <alignment horizontal="right"/>
    </xf>
    <xf numFmtId="0" fontId="6" fillId="0" borderId="10" xfId="5" applyFont="1" applyBorder="1"/>
    <xf numFmtId="9" fontId="3" fillId="0" borderId="4" xfId="3" applyNumberFormat="1" applyFont="1" applyBorder="1"/>
    <xf numFmtId="9" fontId="3" fillId="5" borderId="6" xfId="3" applyFont="1" applyFill="1" applyBorder="1"/>
    <xf numFmtId="10" fontId="3" fillId="5" borderId="45" xfId="2" applyNumberFormat="1" applyFont="1" applyFill="1" applyBorder="1"/>
    <xf numFmtId="10" fontId="3" fillId="5" borderId="4" xfId="5" applyNumberFormat="1" applyFont="1" applyFill="1" applyBorder="1"/>
    <xf numFmtId="9" fontId="21" fillId="0" borderId="4" xfId="3" applyNumberFormat="1" applyFont="1" applyFill="1" applyBorder="1"/>
    <xf numFmtId="0" fontId="2" fillId="0" borderId="56" xfId="0" applyFont="1" applyFill="1" applyBorder="1" applyAlignment="1"/>
    <xf numFmtId="43" fontId="3" fillId="0" borderId="22" xfId="1" applyFont="1" applyFill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43" fontId="2" fillId="0" borderId="26" xfId="1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2" fillId="5" borderId="22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43" fontId="2" fillId="0" borderId="64" xfId="1" applyFont="1" applyFill="1" applyBorder="1" applyAlignment="1">
      <alignment horizontal="left"/>
    </xf>
    <xf numFmtId="43" fontId="2" fillId="0" borderId="65" xfId="1" applyFont="1" applyFill="1" applyBorder="1" applyAlignment="1">
      <alignment horizontal="left"/>
    </xf>
    <xf numFmtId="43" fontId="2" fillId="0" borderId="22" xfId="1" applyFont="1" applyFill="1" applyBorder="1" applyAlignment="1">
      <alignment horizontal="left" vertical="top"/>
    </xf>
    <xf numFmtId="43" fontId="2" fillId="0" borderId="23" xfId="1" applyFont="1" applyFill="1" applyBorder="1" applyAlignment="1">
      <alignment horizontal="left" vertical="top"/>
    </xf>
    <xf numFmtId="43" fontId="2" fillId="0" borderId="56" xfId="1" applyFont="1" applyFill="1" applyBorder="1" applyAlignment="1">
      <alignment horizontal="left" wrapText="1"/>
    </xf>
    <xf numFmtId="43" fontId="2" fillId="0" borderId="70" xfId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2" fillId="5" borderId="71" xfId="0" applyFont="1" applyFill="1" applyBorder="1" applyAlignment="1">
      <alignment horizontal="center"/>
    </xf>
    <xf numFmtId="0" fontId="2" fillId="5" borderId="72" xfId="0" applyFont="1" applyFill="1" applyBorder="1" applyAlignment="1">
      <alignment horizontal="center"/>
    </xf>
    <xf numFmtId="0" fontId="3" fillId="0" borderId="62" xfId="0" applyFont="1" applyFill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2" fillId="10" borderId="71" xfId="0" applyFont="1" applyFill="1" applyBorder="1" applyAlignment="1">
      <alignment horizontal="center"/>
    </xf>
    <xf numFmtId="0" fontId="2" fillId="10" borderId="72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6" borderId="71" xfId="0" applyFont="1" applyFill="1" applyBorder="1" applyAlignment="1">
      <alignment horizontal="center"/>
    </xf>
    <xf numFmtId="0" fontId="2" fillId="6" borderId="7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 wrapText="1"/>
    </xf>
    <xf numFmtId="0" fontId="2" fillId="6" borderId="23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/>
    </xf>
    <xf numFmtId="0" fontId="2" fillId="8" borderId="72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40" xfId="0" applyBorder="1" applyAlignment="1">
      <alignment wrapText="1"/>
    </xf>
    <xf numFmtId="0" fontId="2" fillId="14" borderId="45" xfId="5" applyFont="1" applyFill="1" applyBorder="1" applyAlignment="1">
      <alignment horizontal="center"/>
    </xf>
    <xf numFmtId="0" fontId="2" fillId="14" borderId="50" xfId="5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91E88F0A-B40D-4D34-A3AF-F6CFDD750E5F}"/>
    <cellStyle name="Percent" xfId="3" builtin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Attach E OMB A-122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698319</xdr:colOff>
      <xdr:row>314</xdr:row>
      <xdr:rowOff>29210</xdr:rowOff>
    </xdr:from>
    <xdr:ext cx="113236" cy="200119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98319" y="6363335"/>
          <a:ext cx="113236" cy="200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oneCellAnchor>
    <xdr:from>
      <xdr:col>7</xdr:col>
      <xdr:colOff>0</xdr:colOff>
      <xdr:row>306</xdr:row>
      <xdr:rowOff>0</xdr:rowOff>
    </xdr:from>
    <xdr:ext cx="113236" cy="200119"/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6036469" y="5500688"/>
          <a:ext cx="113236" cy="20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oneCellAnchor>
    <xdr:from>
      <xdr:col>7</xdr:col>
      <xdr:colOff>0</xdr:colOff>
      <xdr:row>306</xdr:row>
      <xdr:rowOff>0</xdr:rowOff>
    </xdr:from>
    <xdr:ext cx="113236" cy="200119"/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6036469" y="5500688"/>
          <a:ext cx="113236" cy="20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oneCellAnchor>
    <xdr:from>
      <xdr:col>7</xdr:col>
      <xdr:colOff>0</xdr:colOff>
      <xdr:row>306</xdr:row>
      <xdr:rowOff>0</xdr:rowOff>
    </xdr:from>
    <xdr:ext cx="113236" cy="200119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6036469" y="5500688"/>
          <a:ext cx="113236" cy="20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>
    <xdr:from>
      <xdr:col>1</xdr:col>
      <xdr:colOff>895350</xdr:colOff>
      <xdr:row>0</xdr:row>
      <xdr:rowOff>285750</xdr:rowOff>
    </xdr:from>
    <xdr:to>
      <xdr:col>5</xdr:col>
      <xdr:colOff>476250</xdr:colOff>
      <xdr:row>0</xdr:row>
      <xdr:rowOff>295275</xdr:rowOff>
    </xdr:to>
    <xdr:cxnSp macro="">
      <xdr:nvCxnSpPr>
        <xdr:cNvPr id="2248" name="Straight Connector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CxnSpPr>
          <a:cxnSpLocks noChangeShapeType="1"/>
        </xdr:cNvCxnSpPr>
      </xdr:nvCxnSpPr>
      <xdr:spPr bwMode="auto">
        <a:xfrm>
          <a:off x="1800225" y="285750"/>
          <a:ext cx="326707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1809750</xdr:colOff>
      <xdr:row>0</xdr:row>
      <xdr:rowOff>219075</xdr:rowOff>
    </xdr:from>
    <xdr:to>
      <xdr:col>1</xdr:col>
      <xdr:colOff>1076325</xdr:colOff>
      <xdr:row>0</xdr:row>
      <xdr:rowOff>219075</xdr:rowOff>
    </xdr:to>
    <xdr:cxnSp macro="">
      <xdr:nvCxnSpPr>
        <xdr:cNvPr id="6164" name="Straight Connector 2">
          <a:extLst>
            <a:ext uri="{FF2B5EF4-FFF2-40B4-BE49-F238E27FC236}">
              <a16:creationId xmlns:a16="http://schemas.microsoft.com/office/drawing/2014/main" id="{00000000-0008-0000-0200-000014180000}"/>
            </a:ext>
          </a:extLst>
        </xdr:cNvPr>
        <xdr:cNvCxnSpPr>
          <a:cxnSpLocks noChangeShapeType="1"/>
        </xdr:cNvCxnSpPr>
      </xdr:nvCxnSpPr>
      <xdr:spPr bwMode="auto">
        <a:xfrm>
          <a:off x="1809750" y="219075"/>
          <a:ext cx="31908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2019300</xdr:colOff>
      <xdr:row>1</xdr:row>
      <xdr:rowOff>0</xdr:rowOff>
    </xdr:from>
    <xdr:to>
      <xdr:col>6</xdr:col>
      <xdr:colOff>0</xdr:colOff>
      <xdr:row>1</xdr:row>
      <xdr:rowOff>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E06332FD-C1AE-4EE2-9D2C-A5D7B9183293}"/>
            </a:ext>
          </a:extLst>
        </xdr:cNvPr>
        <xdr:cNvCxnSpPr>
          <a:cxnSpLocks noChangeShapeType="1"/>
        </xdr:cNvCxnSpPr>
      </xdr:nvCxnSpPr>
      <xdr:spPr bwMode="auto">
        <a:xfrm>
          <a:off x="742950" y="190500"/>
          <a:ext cx="3714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57150</xdr:rowOff>
    </xdr:from>
    <xdr:to>
      <xdr:col>3</xdr:col>
      <xdr:colOff>505463</xdr:colOff>
      <xdr:row>10</xdr:row>
      <xdr:rowOff>85</xdr:rowOff>
    </xdr:to>
    <xdr:sp macro="" textlink="">
      <xdr:nvSpPr>
        <xdr:cNvPr id="3073" name="Text 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SpPr txBox="1">
          <a:spLocks noChangeArrowheads="1"/>
        </xdr:cNvSpPr>
      </xdr:nvSpPr>
      <xdr:spPr bwMode="auto">
        <a:xfrm>
          <a:off x="47625" y="1028700"/>
          <a:ext cx="7915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Regional centers are non-profit organizations that receive federal funds. Accordingly, the costs reported for the rate study must comply with the requirements in the Office of Management and Budget's Circular A-122 (OMB A 122).  Enclosed for your review is a high level summary of the allowable and unallowable items per OMB A-122.  However, in order to ensure compliance, it will be necessary to refer to the full text of the OMB A-122 that can be found </a:t>
          </a: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 </a:t>
          </a:r>
          <a:r>
            <a:rPr lang="en-US" sz="1100" b="0" i="0" u="sng" strike="noStrike">
              <a:solidFill>
                <a:srgbClr val="0000FF"/>
              </a:solidFill>
              <a:effectLst/>
              <a:latin typeface="Arial" panose="020B0604020202020204" pitchFamily="34" charset="0"/>
            </a:rPr>
            <a:t>https://www.whitehouse.gov/wp-content/uploads/legacy_drupal_files/omb/circulars/A122/a122_2004.pdf</a:t>
          </a:r>
          <a:endParaRPr lang="en-US" sz="1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Admin%20Survey%20OPS%20Tie-out/Master-2024%20Attachments%20Admin%20Survey%20-%20revised%20DM%20FY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-Salary-Time Alloc"/>
      <sheetName val="Attachment B Worksheet"/>
      <sheetName val="Attachment C Worksheet"/>
      <sheetName val="Attachment D"/>
      <sheetName val="Attach E OMB A-122"/>
    </sheetNames>
    <sheetDataSet>
      <sheetData sheetId="0">
        <row r="3">
          <cell r="Q3" t="str">
            <v>July 2024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322"/>
  <sheetViews>
    <sheetView view="pageBreakPreview" topLeftCell="A6" zoomScale="80" zoomScaleNormal="70" zoomScaleSheetLayoutView="80" workbookViewId="0">
      <pane ySplit="1" topLeftCell="A285" activePane="bottomLeft" state="frozen"/>
      <selection activeCell="A6" sqref="A6"/>
      <selection pane="bottomLeft" activeCell="C317" sqref="C317"/>
    </sheetView>
  </sheetViews>
  <sheetFormatPr defaultColWidth="8.81640625" defaultRowHeight="13.2" x14ac:dyDescent="0.25"/>
  <cols>
    <col min="1" max="1" width="10.54296875" style="205" customWidth="1"/>
    <col min="2" max="2" width="41.81640625" style="1" bestFit="1" customWidth="1"/>
    <col min="3" max="3" width="26.90625" style="1" bestFit="1" customWidth="1"/>
    <col min="4" max="4" width="24.26953125" style="1" bestFit="1" customWidth="1"/>
    <col min="5" max="5" width="14.08984375" style="14" bestFit="1" customWidth="1"/>
    <col min="6" max="6" width="27.90625" style="14" bestFit="1" customWidth="1"/>
    <col min="7" max="7" width="10.6328125" style="14" bestFit="1" customWidth="1"/>
    <col min="8" max="8" width="11" style="2" customWidth="1"/>
    <col min="9" max="9" width="8.1796875" style="2" bestFit="1" customWidth="1"/>
    <col min="10" max="10" width="8.08984375" style="2" customWidth="1"/>
    <col min="11" max="11" width="5.36328125" style="2" customWidth="1"/>
    <col min="12" max="12" width="7.54296875" style="2" customWidth="1"/>
    <col min="13" max="13" width="5.08984375" style="2" customWidth="1"/>
    <col min="14" max="14" width="6.08984375" style="2" customWidth="1"/>
    <col min="15" max="15" width="10.1796875" style="2" customWidth="1"/>
    <col min="16" max="16" width="6.54296875" style="2" customWidth="1"/>
    <col min="17" max="17" width="18.1796875" style="2" bestFit="1" customWidth="1"/>
    <col min="18" max="16384" width="8.81640625" style="2"/>
  </cols>
  <sheetData>
    <row r="1" spans="1:17" ht="24.9" customHeight="1" x14ac:dyDescent="0.3">
      <c r="A1" s="238" t="s">
        <v>304</v>
      </c>
      <c r="B1" s="239"/>
      <c r="C1" s="228"/>
      <c r="D1" s="228"/>
      <c r="E1" s="212"/>
      <c r="F1" s="213"/>
      <c r="G1" s="26"/>
      <c r="H1" s="27"/>
      <c r="I1" s="27"/>
      <c r="J1" s="27"/>
      <c r="K1" s="27"/>
      <c r="L1" s="27"/>
      <c r="M1" s="27"/>
      <c r="N1" s="27"/>
      <c r="O1" s="27"/>
      <c r="P1" s="27"/>
      <c r="Q1" s="33" t="s">
        <v>167</v>
      </c>
    </row>
    <row r="2" spans="1:17" ht="17.399999999999999" x14ac:dyDescent="0.3">
      <c r="A2" s="200"/>
      <c r="B2" s="3"/>
      <c r="C2" s="3"/>
      <c r="D2" s="3"/>
      <c r="E2" s="34"/>
      <c r="F2" s="35"/>
      <c r="G2" s="36"/>
      <c r="H2" s="4"/>
      <c r="I2" s="4"/>
      <c r="J2" s="4"/>
      <c r="K2" s="4"/>
      <c r="L2" s="4"/>
      <c r="M2" s="4"/>
      <c r="N2" s="4"/>
      <c r="O2" s="4"/>
      <c r="P2" s="4"/>
      <c r="Q2" s="37"/>
    </row>
    <row r="3" spans="1:17" ht="17.399999999999999" x14ac:dyDescent="0.3">
      <c r="A3" s="240" t="s">
        <v>175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4"/>
      <c r="M3" s="4"/>
      <c r="N3" s="4"/>
      <c r="O3" s="4"/>
      <c r="P3" s="4"/>
      <c r="Q3" s="208" t="s">
        <v>191</v>
      </c>
    </row>
    <row r="4" spans="1:17" ht="13.8" thickBot="1" x14ac:dyDescent="0.3">
      <c r="A4" s="201"/>
      <c r="B4" s="5"/>
      <c r="C4" s="5"/>
      <c r="D4" s="5"/>
      <c r="E4" s="6"/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28"/>
    </row>
    <row r="5" spans="1:17" ht="15.75" customHeight="1" thickBot="1" x14ac:dyDescent="0.3">
      <c r="A5" s="317" t="s">
        <v>176</v>
      </c>
      <c r="B5" s="236"/>
      <c r="C5" s="236"/>
      <c r="D5" s="236"/>
      <c r="E5" s="236"/>
      <c r="F5" s="236"/>
      <c r="G5" s="237"/>
      <c r="H5" s="234" t="s">
        <v>7</v>
      </c>
      <c r="I5" s="234"/>
      <c r="J5" s="234"/>
      <c r="K5" s="234"/>
      <c r="L5" s="234"/>
      <c r="M5" s="234"/>
      <c r="N5" s="234"/>
      <c r="O5" s="234"/>
      <c r="P5" s="234"/>
      <c r="Q5" s="235"/>
    </row>
    <row r="6" spans="1:17" s="8" customFormat="1" ht="39.6" x14ac:dyDescent="0.25">
      <c r="A6" s="221" t="s">
        <v>192</v>
      </c>
      <c r="B6" s="221" t="s">
        <v>14</v>
      </c>
      <c r="C6" s="221" t="s">
        <v>189</v>
      </c>
      <c r="D6" s="221" t="s">
        <v>190</v>
      </c>
      <c r="E6" s="221" t="s">
        <v>183</v>
      </c>
      <c r="F6" s="222" t="s">
        <v>5</v>
      </c>
      <c r="G6" s="223" t="s">
        <v>6</v>
      </c>
      <c r="H6" s="19" t="s">
        <v>168</v>
      </c>
      <c r="I6" s="20" t="s">
        <v>8</v>
      </c>
      <c r="J6" s="20" t="s">
        <v>15</v>
      </c>
      <c r="K6" s="20" t="s">
        <v>9</v>
      </c>
      <c r="L6" s="20" t="s">
        <v>10</v>
      </c>
      <c r="M6" s="20" t="s">
        <v>11</v>
      </c>
      <c r="N6" s="199" t="s">
        <v>13</v>
      </c>
      <c r="O6" s="20" t="s">
        <v>169</v>
      </c>
      <c r="P6" s="20" t="s">
        <v>12</v>
      </c>
      <c r="Q6" s="19" t="s">
        <v>170</v>
      </c>
    </row>
    <row r="7" spans="1:17" ht="15" customHeight="1" x14ac:dyDescent="0.25">
      <c r="A7" s="242" t="s">
        <v>178</v>
      </c>
      <c r="B7" s="243"/>
      <c r="C7" s="230"/>
      <c r="D7" s="230"/>
      <c r="E7" s="227"/>
      <c r="F7" s="227"/>
      <c r="G7" s="227"/>
      <c r="H7" s="21"/>
      <c r="I7" s="22"/>
      <c r="J7" s="22"/>
      <c r="K7" s="22"/>
      <c r="L7" s="22"/>
      <c r="M7" s="22"/>
      <c r="N7" s="22"/>
      <c r="O7" s="22"/>
      <c r="P7" s="22"/>
      <c r="Q7" s="22"/>
    </row>
    <row r="8" spans="1:17" ht="13.2" hidden="1" customHeight="1" x14ac:dyDescent="0.25">
      <c r="A8" s="224" t="s">
        <v>180</v>
      </c>
      <c r="B8" s="225" t="s">
        <v>148</v>
      </c>
      <c r="C8" s="225"/>
      <c r="D8" s="225"/>
      <c r="E8" s="180" t="s">
        <v>155</v>
      </c>
      <c r="F8" s="180" t="s">
        <v>159</v>
      </c>
      <c r="G8" s="180" t="s">
        <v>162</v>
      </c>
      <c r="H8" s="226"/>
      <c r="I8" s="182">
        <v>1</v>
      </c>
      <c r="J8" s="181"/>
      <c r="K8" s="181"/>
      <c r="L8" s="183"/>
      <c r="M8" s="183"/>
      <c r="N8" s="183"/>
      <c r="O8" s="183"/>
      <c r="P8" s="183"/>
      <c r="Q8" s="182"/>
    </row>
    <row r="9" spans="1:17" ht="13.2" hidden="1" customHeight="1" x14ac:dyDescent="0.25">
      <c r="A9" s="202" t="s">
        <v>182</v>
      </c>
      <c r="B9" s="184" t="s">
        <v>153</v>
      </c>
      <c r="C9" s="184"/>
      <c r="D9" s="184"/>
      <c r="E9" s="185" t="s">
        <v>157</v>
      </c>
      <c r="F9" s="180" t="s">
        <v>160</v>
      </c>
      <c r="G9" s="180" t="s">
        <v>163</v>
      </c>
      <c r="H9" s="182">
        <v>0.5</v>
      </c>
      <c r="I9" s="182"/>
      <c r="J9" s="181"/>
      <c r="K9" s="181"/>
      <c r="L9" s="183"/>
      <c r="M9" s="183"/>
      <c r="N9" s="183"/>
      <c r="O9" s="183"/>
      <c r="P9" s="183"/>
      <c r="Q9" s="182">
        <v>0.5</v>
      </c>
    </row>
    <row r="10" spans="1:17" ht="13.2" hidden="1" customHeight="1" x14ac:dyDescent="0.25">
      <c r="A10" s="202" t="s">
        <v>181</v>
      </c>
      <c r="B10" s="184" t="s">
        <v>149</v>
      </c>
      <c r="C10" s="184"/>
      <c r="D10" s="184"/>
      <c r="E10" s="185" t="s">
        <v>158</v>
      </c>
      <c r="F10" s="180" t="s">
        <v>161</v>
      </c>
      <c r="G10" s="180" t="s">
        <v>164</v>
      </c>
      <c r="H10" s="181"/>
      <c r="I10" s="182"/>
      <c r="J10" s="181">
        <v>1</v>
      </c>
      <c r="K10" s="181"/>
      <c r="L10" s="183"/>
      <c r="M10" s="183"/>
      <c r="N10" s="183"/>
      <c r="O10" s="183"/>
      <c r="P10" s="183"/>
      <c r="Q10" s="182">
        <v>0.5</v>
      </c>
    </row>
    <row r="11" spans="1:17" x14ac:dyDescent="0.25">
      <c r="A11" s="203">
        <v>138</v>
      </c>
      <c r="B11" s="15" t="s">
        <v>221</v>
      </c>
      <c r="C11" s="220" t="s">
        <v>298</v>
      </c>
      <c r="D11" s="220">
        <v>12</v>
      </c>
      <c r="E11" s="13">
        <v>164800.57</v>
      </c>
      <c r="F11" s="16">
        <f t="shared" ref="F11:F74" si="0">$E$317*E11</f>
        <v>50494.894648000001</v>
      </c>
      <c r="G11" s="17">
        <f t="shared" ref="G11:G74" si="1">SUM(E11:F11)</f>
        <v>215295.46464800002</v>
      </c>
      <c r="H11" s="316">
        <v>1</v>
      </c>
      <c r="I11" s="22"/>
      <c r="J11" s="23"/>
      <c r="K11" s="23"/>
      <c r="L11" s="24"/>
      <c r="M11" s="24"/>
      <c r="N11" s="24"/>
      <c r="O11" s="24"/>
      <c r="P11" s="24"/>
      <c r="Q11" s="22"/>
    </row>
    <row r="12" spans="1:17" x14ac:dyDescent="0.25">
      <c r="A12" s="203">
        <v>150</v>
      </c>
      <c r="B12" s="15" t="s">
        <v>209</v>
      </c>
      <c r="C12" s="220" t="s">
        <v>298</v>
      </c>
      <c r="D12" s="220">
        <v>12</v>
      </c>
      <c r="E12" s="13">
        <v>148416.41</v>
      </c>
      <c r="F12" s="16">
        <f t="shared" si="0"/>
        <v>45474.788024000001</v>
      </c>
      <c r="G12" s="17">
        <f t="shared" si="1"/>
        <v>193891.19802400001</v>
      </c>
      <c r="H12" s="316">
        <v>1</v>
      </c>
      <c r="I12" s="22"/>
      <c r="J12" s="23"/>
      <c r="K12" s="23"/>
      <c r="L12" s="24"/>
      <c r="M12" s="24"/>
      <c r="N12" s="24"/>
      <c r="O12" s="24"/>
      <c r="P12" s="24"/>
      <c r="Q12" s="22"/>
    </row>
    <row r="13" spans="1:17" x14ac:dyDescent="0.25">
      <c r="A13" s="203">
        <v>359</v>
      </c>
      <c r="B13" s="15" t="s">
        <v>201</v>
      </c>
      <c r="C13" s="220" t="s">
        <v>300</v>
      </c>
      <c r="D13" s="220">
        <v>7</v>
      </c>
      <c r="E13" s="13">
        <v>7369.89</v>
      </c>
      <c r="F13" s="16">
        <f t="shared" si="0"/>
        <v>2258.1342960000002</v>
      </c>
      <c r="G13" s="17">
        <f t="shared" si="1"/>
        <v>9628.0242959999996</v>
      </c>
      <c r="H13" s="23"/>
      <c r="I13" s="22"/>
      <c r="J13" s="23">
        <v>1</v>
      </c>
      <c r="K13" s="23"/>
      <c r="L13" s="24"/>
      <c r="M13" s="24"/>
      <c r="N13" s="24"/>
      <c r="O13" s="24"/>
      <c r="P13" s="24"/>
      <c r="Q13" s="22"/>
    </row>
    <row r="14" spans="1:17" x14ac:dyDescent="0.25">
      <c r="A14" s="203">
        <v>385</v>
      </c>
      <c r="B14" s="15" t="s">
        <v>211</v>
      </c>
      <c r="C14" s="220" t="s">
        <v>299</v>
      </c>
      <c r="D14" s="220">
        <v>5</v>
      </c>
      <c r="E14" s="13">
        <v>52569.13</v>
      </c>
      <c r="F14" s="16">
        <f t="shared" si="0"/>
        <v>16107.181431999999</v>
      </c>
      <c r="G14" s="17">
        <f t="shared" si="1"/>
        <v>68676.311432000002</v>
      </c>
      <c r="H14" s="23">
        <v>0.6</v>
      </c>
      <c r="I14" s="22"/>
      <c r="J14" s="23"/>
      <c r="K14" s="23"/>
      <c r="L14" s="24"/>
      <c r="M14" s="25">
        <v>0.4</v>
      </c>
      <c r="N14" s="24"/>
      <c r="O14" s="24"/>
      <c r="P14" s="24"/>
      <c r="Q14" s="22"/>
    </row>
    <row r="15" spans="1:17" x14ac:dyDescent="0.25">
      <c r="A15" s="203">
        <v>391</v>
      </c>
      <c r="B15" s="15" t="s">
        <v>212</v>
      </c>
      <c r="C15" s="220" t="s">
        <v>301</v>
      </c>
      <c r="D15" s="220">
        <v>12</v>
      </c>
      <c r="E15" s="13">
        <v>70030.259999999995</v>
      </c>
      <c r="F15" s="16">
        <f t="shared" si="0"/>
        <v>21457.271664</v>
      </c>
      <c r="G15" s="17">
        <f t="shared" si="1"/>
        <v>91487.531663999995</v>
      </c>
      <c r="H15" s="23">
        <v>1</v>
      </c>
      <c r="I15" s="22"/>
      <c r="J15" s="23"/>
      <c r="K15" s="23"/>
      <c r="L15" s="24"/>
      <c r="M15" s="24"/>
      <c r="N15" s="24"/>
      <c r="O15" s="24"/>
      <c r="P15" s="24"/>
      <c r="Q15" s="22"/>
    </row>
    <row r="16" spans="1:17" x14ac:dyDescent="0.25">
      <c r="A16" s="203">
        <v>408</v>
      </c>
      <c r="B16" s="15" t="s">
        <v>257</v>
      </c>
      <c r="C16" s="220" t="s">
        <v>302</v>
      </c>
      <c r="D16" s="220">
        <v>12</v>
      </c>
      <c r="E16" s="13">
        <v>170044.73</v>
      </c>
      <c r="F16" s="16">
        <f t="shared" si="0"/>
        <v>52101.705272000007</v>
      </c>
      <c r="G16" s="17">
        <f t="shared" si="1"/>
        <v>222146.43527200003</v>
      </c>
      <c r="H16" s="23">
        <v>0.5</v>
      </c>
      <c r="I16" s="22"/>
      <c r="J16" s="23"/>
      <c r="K16" s="23"/>
      <c r="L16" s="24"/>
      <c r="M16" s="24"/>
      <c r="N16" s="24"/>
      <c r="O16" s="24"/>
      <c r="P16" s="24"/>
      <c r="Q16" s="22">
        <v>0.5</v>
      </c>
    </row>
    <row r="17" spans="1:17" x14ac:dyDescent="0.25">
      <c r="A17" s="203">
        <v>418</v>
      </c>
      <c r="B17" s="15" t="s">
        <v>209</v>
      </c>
      <c r="C17" s="220" t="s">
        <v>298</v>
      </c>
      <c r="D17" s="220">
        <v>12</v>
      </c>
      <c r="E17" s="13">
        <v>148416.41</v>
      </c>
      <c r="F17" s="16">
        <f t="shared" si="0"/>
        <v>45474.788024000001</v>
      </c>
      <c r="G17" s="17">
        <f t="shared" si="1"/>
        <v>193891.19802400001</v>
      </c>
      <c r="H17" s="23">
        <v>1</v>
      </c>
      <c r="I17" s="22"/>
      <c r="J17" s="23"/>
      <c r="K17" s="23"/>
      <c r="L17" s="24"/>
      <c r="M17" s="24"/>
      <c r="N17" s="24"/>
      <c r="O17" s="24"/>
      <c r="P17" s="24"/>
      <c r="Q17" s="22"/>
    </row>
    <row r="18" spans="1:17" x14ac:dyDescent="0.25">
      <c r="A18" s="203">
        <v>442</v>
      </c>
      <c r="B18" s="15" t="s">
        <v>213</v>
      </c>
      <c r="C18" s="220" t="s">
        <v>303</v>
      </c>
      <c r="D18" s="220">
        <v>12</v>
      </c>
      <c r="E18" s="13">
        <v>95357.09</v>
      </c>
      <c r="F18" s="16">
        <f t="shared" si="0"/>
        <v>29217.412376</v>
      </c>
      <c r="G18" s="17">
        <f t="shared" si="1"/>
        <v>124574.50237599999</v>
      </c>
      <c r="H18" s="23">
        <v>1</v>
      </c>
      <c r="I18" s="22"/>
      <c r="J18" s="23"/>
      <c r="K18" s="23"/>
      <c r="L18" s="24"/>
      <c r="M18" s="24"/>
      <c r="N18" s="24"/>
      <c r="O18" s="24"/>
      <c r="P18" s="24"/>
      <c r="Q18" s="22"/>
    </row>
    <row r="19" spans="1:17" x14ac:dyDescent="0.25">
      <c r="A19" s="203">
        <v>466</v>
      </c>
      <c r="B19" s="15" t="s">
        <v>209</v>
      </c>
      <c r="C19" s="220" t="s">
        <v>298</v>
      </c>
      <c r="D19" s="220">
        <v>12</v>
      </c>
      <c r="E19" s="13">
        <v>135204.51</v>
      </c>
      <c r="F19" s="16">
        <f t="shared" si="0"/>
        <v>41426.661864000002</v>
      </c>
      <c r="G19" s="17">
        <f t="shared" si="1"/>
        <v>176631.171864</v>
      </c>
      <c r="H19" s="23">
        <v>1</v>
      </c>
      <c r="I19" s="22"/>
      <c r="J19" s="23"/>
      <c r="K19" s="23"/>
      <c r="L19" s="24"/>
      <c r="M19" s="24"/>
      <c r="N19" s="24"/>
      <c r="O19" s="24"/>
      <c r="P19" s="24"/>
      <c r="Q19" s="22"/>
    </row>
    <row r="20" spans="1:17" x14ac:dyDescent="0.25">
      <c r="A20" s="203">
        <v>503</v>
      </c>
      <c r="B20" s="15" t="s">
        <v>216</v>
      </c>
      <c r="C20" s="220" t="s">
        <v>301</v>
      </c>
      <c r="D20" s="220">
        <v>8</v>
      </c>
      <c r="E20" s="13">
        <v>58732.65</v>
      </c>
      <c r="F20" s="16">
        <f t="shared" si="0"/>
        <v>17995.683960000002</v>
      </c>
      <c r="G20" s="17">
        <f t="shared" si="1"/>
        <v>76728.333960000004</v>
      </c>
      <c r="H20" s="23">
        <v>1</v>
      </c>
      <c r="I20" s="22"/>
      <c r="J20" s="23"/>
      <c r="K20" s="23"/>
      <c r="L20" s="24"/>
      <c r="M20" s="24"/>
      <c r="N20" s="24"/>
      <c r="O20" s="24"/>
      <c r="P20" s="24"/>
      <c r="Q20" s="22"/>
    </row>
    <row r="21" spans="1:17" x14ac:dyDescent="0.25">
      <c r="A21" s="203">
        <v>546</v>
      </c>
      <c r="B21" s="15" t="s">
        <v>193</v>
      </c>
      <c r="C21" s="220" t="s">
        <v>299</v>
      </c>
      <c r="D21" s="220">
        <v>12</v>
      </c>
      <c r="E21" s="13">
        <v>58281.51</v>
      </c>
      <c r="F21" s="16">
        <f t="shared" si="0"/>
        <v>17857.454664000001</v>
      </c>
      <c r="G21" s="17">
        <f t="shared" si="1"/>
        <v>76138.964663999999</v>
      </c>
      <c r="H21" s="23">
        <v>0.25</v>
      </c>
      <c r="I21" s="22"/>
      <c r="J21" s="23">
        <v>0.75</v>
      </c>
      <c r="K21" s="23"/>
      <c r="L21" s="24"/>
      <c r="M21" s="24"/>
      <c r="N21" s="24"/>
      <c r="O21" s="24"/>
      <c r="P21" s="24"/>
      <c r="Q21" s="22"/>
    </row>
    <row r="22" spans="1:17" x14ac:dyDescent="0.25">
      <c r="A22" s="203">
        <v>588</v>
      </c>
      <c r="B22" s="15" t="s">
        <v>197</v>
      </c>
      <c r="C22" s="220" t="s">
        <v>299</v>
      </c>
      <c r="D22" s="220">
        <v>12</v>
      </c>
      <c r="E22" s="13">
        <v>91366.25</v>
      </c>
      <c r="F22" s="16">
        <f t="shared" si="0"/>
        <v>27994.618999999999</v>
      </c>
      <c r="G22" s="17">
        <f t="shared" si="1"/>
        <v>119360.86900000001</v>
      </c>
      <c r="H22" s="23">
        <v>0.1</v>
      </c>
      <c r="I22" s="22"/>
      <c r="J22" s="23"/>
      <c r="K22" s="23"/>
      <c r="L22" s="24"/>
      <c r="M22" s="24"/>
      <c r="N22" s="24"/>
      <c r="O22" s="24"/>
      <c r="P22" s="24"/>
      <c r="Q22" s="22">
        <v>0.9</v>
      </c>
    </row>
    <row r="23" spans="1:17" x14ac:dyDescent="0.25">
      <c r="A23" s="203">
        <v>611</v>
      </c>
      <c r="B23" s="15" t="s">
        <v>243</v>
      </c>
      <c r="C23" s="220" t="s">
        <v>299</v>
      </c>
      <c r="D23" s="220">
        <v>12</v>
      </c>
      <c r="E23" s="13">
        <v>80631.960000000006</v>
      </c>
      <c r="F23" s="16">
        <f t="shared" si="0"/>
        <v>24705.632544000004</v>
      </c>
      <c r="G23" s="17">
        <f t="shared" si="1"/>
        <v>105337.59254400001</v>
      </c>
      <c r="H23" s="23">
        <v>1</v>
      </c>
      <c r="I23" s="22"/>
      <c r="J23" s="23"/>
      <c r="K23" s="23"/>
      <c r="L23" s="24"/>
      <c r="M23" s="24"/>
      <c r="N23" s="24"/>
      <c r="O23" s="24"/>
      <c r="P23" s="24"/>
      <c r="Q23" s="22"/>
    </row>
    <row r="24" spans="1:17" x14ac:dyDescent="0.25">
      <c r="A24" s="203">
        <v>612</v>
      </c>
      <c r="B24" s="15" t="s">
        <v>224</v>
      </c>
      <c r="C24" s="220" t="s">
        <v>299</v>
      </c>
      <c r="D24" s="220">
        <v>12</v>
      </c>
      <c r="E24" s="13">
        <v>86201.68</v>
      </c>
      <c r="F24" s="16">
        <f t="shared" si="0"/>
        <v>26412.194751999999</v>
      </c>
      <c r="G24" s="17">
        <f t="shared" si="1"/>
        <v>112613.87475199999</v>
      </c>
      <c r="H24" s="23"/>
      <c r="I24" s="22">
        <v>1</v>
      </c>
      <c r="J24" s="23"/>
      <c r="K24" s="23"/>
      <c r="L24" s="24"/>
      <c r="M24" s="24"/>
      <c r="N24" s="24"/>
      <c r="O24" s="24"/>
      <c r="P24" s="24"/>
      <c r="Q24" s="22"/>
    </row>
    <row r="25" spans="1:17" x14ac:dyDescent="0.25">
      <c r="A25" s="203">
        <v>621</v>
      </c>
      <c r="B25" s="15" t="s">
        <v>232</v>
      </c>
      <c r="C25" s="220" t="s">
        <v>303</v>
      </c>
      <c r="D25" s="220">
        <v>12</v>
      </c>
      <c r="E25" s="13">
        <v>106073.97</v>
      </c>
      <c r="F25" s="16">
        <f t="shared" si="0"/>
        <v>32501.064408000002</v>
      </c>
      <c r="G25" s="17">
        <f t="shared" si="1"/>
        <v>138575.03440800001</v>
      </c>
      <c r="H25" s="23">
        <v>1</v>
      </c>
      <c r="I25" s="22"/>
      <c r="J25" s="23"/>
      <c r="K25" s="23"/>
      <c r="L25" s="24"/>
      <c r="M25" s="24"/>
      <c r="N25" s="24"/>
      <c r="O25" s="24"/>
      <c r="P25" s="24"/>
      <c r="Q25" s="22"/>
    </row>
    <row r="26" spans="1:17" x14ac:dyDescent="0.25">
      <c r="A26" s="203">
        <v>648</v>
      </c>
      <c r="B26" s="15" t="s">
        <v>265</v>
      </c>
      <c r="C26" s="220" t="s">
        <v>301</v>
      </c>
      <c r="D26" s="220">
        <v>12</v>
      </c>
      <c r="E26" s="13">
        <v>107152.76</v>
      </c>
      <c r="F26" s="16">
        <f t="shared" si="0"/>
        <v>32831.605664000002</v>
      </c>
      <c r="G26" s="17">
        <f t="shared" si="1"/>
        <v>139984.36566399998</v>
      </c>
      <c r="H26" s="23">
        <v>1</v>
      </c>
      <c r="I26" s="22"/>
      <c r="J26" s="23"/>
      <c r="K26" s="23"/>
      <c r="L26" s="24"/>
      <c r="M26" s="24"/>
      <c r="N26" s="24"/>
      <c r="O26" s="24"/>
      <c r="P26" s="24"/>
      <c r="Q26" s="22"/>
    </row>
    <row r="27" spans="1:17" x14ac:dyDescent="0.25">
      <c r="A27" s="203">
        <v>655</v>
      </c>
      <c r="B27" s="15" t="s">
        <v>209</v>
      </c>
      <c r="C27" s="220" t="s">
        <v>298</v>
      </c>
      <c r="D27" s="220">
        <v>12</v>
      </c>
      <c r="E27" s="13">
        <v>132075.04</v>
      </c>
      <c r="F27" s="16">
        <f t="shared" si="0"/>
        <v>40467.792256000001</v>
      </c>
      <c r="G27" s="17">
        <f t="shared" si="1"/>
        <v>172542.83225600002</v>
      </c>
      <c r="H27" s="23">
        <v>1</v>
      </c>
      <c r="I27" s="22"/>
      <c r="J27" s="23"/>
      <c r="K27" s="23"/>
      <c r="L27" s="24"/>
      <c r="M27" s="24"/>
      <c r="N27" s="24"/>
      <c r="O27" s="24"/>
      <c r="P27" s="24"/>
      <c r="Q27" s="22"/>
    </row>
    <row r="28" spans="1:17" x14ac:dyDescent="0.25">
      <c r="A28" s="203">
        <v>662</v>
      </c>
      <c r="B28" s="15" t="s">
        <v>212</v>
      </c>
      <c r="C28" s="220" t="s">
        <v>303</v>
      </c>
      <c r="D28" s="220">
        <v>12</v>
      </c>
      <c r="E28" s="13">
        <v>67406.98</v>
      </c>
      <c r="F28" s="16">
        <f t="shared" si="0"/>
        <v>20653.498671999998</v>
      </c>
      <c r="G28" s="17">
        <f t="shared" si="1"/>
        <v>88060.478671999997</v>
      </c>
      <c r="H28" s="23">
        <v>1</v>
      </c>
      <c r="I28" s="22"/>
      <c r="J28" s="23"/>
      <c r="K28" s="23"/>
      <c r="L28" s="24"/>
      <c r="M28" s="24"/>
      <c r="N28" s="24"/>
      <c r="O28" s="24"/>
      <c r="P28" s="24"/>
      <c r="Q28" s="22"/>
    </row>
    <row r="29" spans="1:17" x14ac:dyDescent="0.25">
      <c r="A29" s="203">
        <v>672</v>
      </c>
      <c r="B29" s="15" t="s">
        <v>222</v>
      </c>
      <c r="C29" s="220" t="s">
        <v>298</v>
      </c>
      <c r="D29" s="220">
        <v>0</v>
      </c>
      <c r="E29" s="13">
        <v>24205.08</v>
      </c>
      <c r="F29" s="16">
        <f t="shared" si="0"/>
        <v>7416.4365120000002</v>
      </c>
      <c r="G29" s="17">
        <f t="shared" si="1"/>
        <v>31621.516512000002</v>
      </c>
      <c r="H29" s="23"/>
      <c r="I29" s="22"/>
      <c r="J29" s="23"/>
      <c r="K29" s="23"/>
      <c r="L29" s="24"/>
      <c r="M29" s="24"/>
      <c r="N29" s="24"/>
      <c r="O29" s="25">
        <v>1</v>
      </c>
      <c r="P29" s="24"/>
      <c r="Q29" s="22"/>
    </row>
    <row r="30" spans="1:17" x14ac:dyDescent="0.25">
      <c r="A30" s="203">
        <v>690</v>
      </c>
      <c r="B30" s="15" t="s">
        <v>210</v>
      </c>
      <c r="C30" s="220" t="s">
        <v>303</v>
      </c>
      <c r="D30" s="220">
        <v>12</v>
      </c>
      <c r="E30" s="13">
        <v>141231.28</v>
      </c>
      <c r="F30" s="16">
        <f t="shared" si="0"/>
        <v>43273.264192000002</v>
      </c>
      <c r="G30" s="17">
        <f t="shared" si="1"/>
        <v>184504.544192</v>
      </c>
      <c r="H30" s="23">
        <v>1</v>
      </c>
      <c r="I30" s="22"/>
      <c r="J30" s="23"/>
      <c r="K30" s="23"/>
      <c r="L30" s="24"/>
      <c r="M30" s="24"/>
      <c r="N30" s="24"/>
      <c r="O30" s="24"/>
      <c r="P30" s="24"/>
      <c r="Q30" s="22"/>
    </row>
    <row r="31" spans="1:17" x14ac:dyDescent="0.25">
      <c r="A31" s="203">
        <v>699</v>
      </c>
      <c r="B31" s="15" t="s">
        <v>258</v>
      </c>
      <c r="C31" s="220" t="s">
        <v>299</v>
      </c>
      <c r="D31" s="220">
        <v>12</v>
      </c>
      <c r="E31" s="13">
        <v>96687.679999999993</v>
      </c>
      <c r="F31" s="16">
        <f t="shared" si="0"/>
        <v>29625.105152</v>
      </c>
      <c r="G31" s="17">
        <f t="shared" si="1"/>
        <v>126312.785152</v>
      </c>
      <c r="H31" s="23">
        <v>1</v>
      </c>
      <c r="I31" s="22"/>
      <c r="J31" s="23"/>
      <c r="K31" s="23"/>
      <c r="L31" s="24"/>
      <c r="M31" s="24"/>
      <c r="N31" s="24"/>
      <c r="O31" s="24"/>
      <c r="P31" s="24"/>
      <c r="Q31" s="22"/>
    </row>
    <row r="32" spans="1:17" s="4" customFormat="1" x14ac:dyDescent="0.25">
      <c r="A32" s="203">
        <v>713</v>
      </c>
      <c r="B32" s="15" t="s">
        <v>196</v>
      </c>
      <c r="C32" s="220" t="s">
        <v>299</v>
      </c>
      <c r="D32" s="220">
        <v>12</v>
      </c>
      <c r="E32" s="13">
        <v>88906.67</v>
      </c>
      <c r="F32" s="16">
        <f t="shared" si="0"/>
        <v>27241.003688000001</v>
      </c>
      <c r="G32" s="17">
        <f t="shared" si="1"/>
        <v>116147.673688</v>
      </c>
      <c r="H32" s="23"/>
      <c r="I32" s="22"/>
      <c r="J32" s="23"/>
      <c r="K32" s="23"/>
      <c r="L32" s="24"/>
      <c r="M32" s="24"/>
      <c r="N32" s="24"/>
      <c r="O32" s="24"/>
      <c r="P32" s="24"/>
      <c r="Q32" s="22">
        <v>1</v>
      </c>
    </row>
    <row r="33" spans="1:17" s="4" customFormat="1" x14ac:dyDescent="0.25">
      <c r="A33" s="203">
        <v>790</v>
      </c>
      <c r="B33" s="15" t="s">
        <v>254</v>
      </c>
      <c r="C33" s="220" t="s">
        <v>301</v>
      </c>
      <c r="D33" s="220">
        <v>12</v>
      </c>
      <c r="E33" s="13">
        <v>102565.02</v>
      </c>
      <c r="F33" s="16">
        <f t="shared" si="0"/>
        <v>31425.922128000002</v>
      </c>
      <c r="G33" s="17">
        <f t="shared" si="1"/>
        <v>133990.942128</v>
      </c>
      <c r="H33" s="23">
        <v>0.75</v>
      </c>
      <c r="I33" s="22"/>
      <c r="J33" s="23"/>
      <c r="K33" s="23"/>
      <c r="L33" s="24"/>
      <c r="M33" s="25">
        <v>0.25</v>
      </c>
      <c r="N33" s="24"/>
      <c r="O33" s="24"/>
      <c r="P33" s="24"/>
      <c r="Q33" s="22"/>
    </row>
    <row r="34" spans="1:17" s="4" customFormat="1" x14ac:dyDescent="0.25">
      <c r="A34" s="203">
        <v>803</v>
      </c>
      <c r="B34" s="15" t="s">
        <v>202</v>
      </c>
      <c r="C34" s="220" t="s">
        <v>299</v>
      </c>
      <c r="D34" s="220">
        <v>12</v>
      </c>
      <c r="E34" s="13">
        <v>152892.28</v>
      </c>
      <c r="F34" s="16">
        <f t="shared" si="0"/>
        <v>46846.194592</v>
      </c>
      <c r="G34" s="17">
        <f t="shared" si="1"/>
        <v>199738.47459200001</v>
      </c>
      <c r="H34" s="23">
        <v>0.25</v>
      </c>
      <c r="I34" s="22"/>
      <c r="J34" s="23">
        <v>0.75</v>
      </c>
      <c r="K34" s="23"/>
      <c r="L34" s="24"/>
      <c r="M34" s="24"/>
      <c r="N34" s="24"/>
      <c r="O34" s="24"/>
      <c r="P34" s="24"/>
      <c r="Q34" s="22"/>
    </row>
    <row r="35" spans="1:17" x14ac:dyDescent="0.25">
      <c r="A35" s="203">
        <v>825</v>
      </c>
      <c r="B35" s="15" t="s">
        <v>226</v>
      </c>
      <c r="C35" s="220" t="s">
        <v>303</v>
      </c>
      <c r="D35" s="220">
        <v>12</v>
      </c>
      <c r="E35" s="13">
        <v>72472.350000000006</v>
      </c>
      <c r="F35" s="16">
        <f t="shared" si="0"/>
        <v>22205.528040000001</v>
      </c>
      <c r="G35" s="17">
        <f t="shared" si="1"/>
        <v>94677.878040000011</v>
      </c>
      <c r="H35" s="23">
        <v>1</v>
      </c>
      <c r="I35" s="22"/>
      <c r="J35" s="23"/>
      <c r="K35" s="23"/>
      <c r="L35" s="24"/>
      <c r="M35" s="24"/>
      <c r="N35" s="24"/>
      <c r="O35" s="24"/>
      <c r="P35" s="24"/>
      <c r="Q35" s="22"/>
    </row>
    <row r="36" spans="1:17" x14ac:dyDescent="0.25">
      <c r="A36" s="203">
        <v>827</v>
      </c>
      <c r="B36" s="15" t="s">
        <v>212</v>
      </c>
      <c r="C36" s="220" t="s">
        <v>301</v>
      </c>
      <c r="D36" s="220">
        <v>12</v>
      </c>
      <c r="E36" s="13">
        <v>67773.98</v>
      </c>
      <c r="F36" s="16">
        <f t="shared" si="0"/>
        <v>20765.947472</v>
      </c>
      <c r="G36" s="17">
        <f t="shared" si="1"/>
        <v>88539.927471999996</v>
      </c>
      <c r="H36" s="23">
        <v>1</v>
      </c>
      <c r="I36" s="22"/>
      <c r="J36" s="23"/>
      <c r="K36" s="23"/>
      <c r="L36" s="24"/>
      <c r="M36" s="24"/>
      <c r="N36" s="24"/>
      <c r="O36" s="24"/>
      <c r="P36" s="24"/>
      <c r="Q36" s="22"/>
    </row>
    <row r="37" spans="1:17" x14ac:dyDescent="0.25">
      <c r="A37" s="203">
        <v>836</v>
      </c>
      <c r="B37" s="15" t="s">
        <v>270</v>
      </c>
      <c r="C37" s="220" t="s">
        <v>302</v>
      </c>
      <c r="D37" s="220">
        <v>12</v>
      </c>
      <c r="E37" s="13">
        <v>80242.28</v>
      </c>
      <c r="F37" s="16">
        <f t="shared" si="0"/>
        <v>24586.234592000001</v>
      </c>
      <c r="G37" s="17">
        <f t="shared" si="1"/>
        <v>104828.51459199999</v>
      </c>
      <c r="H37" s="23">
        <v>1</v>
      </c>
      <c r="I37" s="22"/>
      <c r="J37" s="23"/>
      <c r="K37" s="23"/>
      <c r="L37" s="24"/>
      <c r="M37" s="24"/>
      <c r="N37" s="24"/>
      <c r="O37" s="24"/>
      <c r="P37" s="24"/>
      <c r="Q37" s="22"/>
    </row>
    <row r="38" spans="1:17" x14ac:dyDescent="0.25">
      <c r="A38" s="203">
        <v>854</v>
      </c>
      <c r="B38" s="15" t="s">
        <v>209</v>
      </c>
      <c r="C38" s="220" t="s">
        <v>298</v>
      </c>
      <c r="D38" s="220">
        <v>0</v>
      </c>
      <c r="E38" s="13">
        <v>19129.169999999998</v>
      </c>
      <c r="F38" s="16">
        <f t="shared" si="0"/>
        <v>5861.1776879999998</v>
      </c>
      <c r="G38" s="17">
        <f t="shared" si="1"/>
        <v>24990.347687999998</v>
      </c>
      <c r="H38" s="23">
        <v>1</v>
      </c>
      <c r="I38" s="22"/>
      <c r="J38" s="23"/>
      <c r="K38" s="23"/>
      <c r="L38" s="24"/>
      <c r="M38" s="24"/>
      <c r="N38" s="24"/>
      <c r="O38" s="24"/>
      <c r="P38" s="24"/>
      <c r="Q38" s="22"/>
    </row>
    <row r="39" spans="1:17" x14ac:dyDescent="0.25">
      <c r="A39" s="203">
        <v>860</v>
      </c>
      <c r="B39" s="15" t="s">
        <v>214</v>
      </c>
      <c r="C39" s="220" t="s">
        <v>301</v>
      </c>
      <c r="D39" s="220">
        <v>12</v>
      </c>
      <c r="E39" s="13">
        <v>63711.15</v>
      </c>
      <c r="F39" s="16">
        <f t="shared" si="0"/>
        <v>19521.09636</v>
      </c>
      <c r="G39" s="17">
        <f t="shared" si="1"/>
        <v>83232.246360000005</v>
      </c>
      <c r="H39" s="23">
        <v>1</v>
      </c>
      <c r="I39" s="22"/>
      <c r="J39" s="23"/>
      <c r="K39" s="23"/>
      <c r="L39" s="24"/>
      <c r="M39" s="24"/>
      <c r="N39" s="24"/>
      <c r="O39" s="24"/>
      <c r="P39" s="24"/>
      <c r="Q39" s="22"/>
    </row>
    <row r="40" spans="1:17" x14ac:dyDescent="0.25">
      <c r="A40" s="203">
        <v>903</v>
      </c>
      <c r="B40" s="15" t="s">
        <v>251</v>
      </c>
      <c r="C40" s="220" t="s">
        <v>300</v>
      </c>
      <c r="D40" s="220">
        <v>12</v>
      </c>
      <c r="E40" s="13">
        <v>217360.52</v>
      </c>
      <c r="F40" s="16">
        <f t="shared" si="0"/>
        <v>66599.263328000001</v>
      </c>
      <c r="G40" s="17">
        <f t="shared" si="1"/>
        <v>283959.78332799999</v>
      </c>
      <c r="H40" s="23"/>
      <c r="I40" s="22"/>
      <c r="J40" s="23"/>
      <c r="K40" s="23"/>
      <c r="L40" s="24"/>
      <c r="M40" s="24"/>
      <c r="N40" s="24"/>
      <c r="O40" s="24"/>
      <c r="P40" s="24"/>
      <c r="Q40" s="22"/>
    </row>
    <row r="41" spans="1:17" x14ac:dyDescent="0.25">
      <c r="A41" s="203">
        <v>928</v>
      </c>
      <c r="B41" s="15" t="s">
        <v>224</v>
      </c>
      <c r="C41" s="220" t="s">
        <v>299</v>
      </c>
      <c r="D41" s="220">
        <v>11</v>
      </c>
      <c r="E41" s="13">
        <v>4056.3</v>
      </c>
      <c r="F41" s="16">
        <f t="shared" si="0"/>
        <v>1242.85032</v>
      </c>
      <c r="G41" s="17">
        <f t="shared" si="1"/>
        <v>5299.1503200000006</v>
      </c>
      <c r="H41" s="23"/>
      <c r="I41" s="22">
        <v>1</v>
      </c>
      <c r="J41" s="23"/>
      <c r="K41" s="23"/>
      <c r="L41" s="24"/>
      <c r="M41" s="24"/>
      <c r="N41" s="24"/>
      <c r="O41" s="24"/>
      <c r="P41" s="24"/>
      <c r="Q41" s="22"/>
    </row>
    <row r="42" spans="1:17" x14ac:dyDescent="0.25">
      <c r="A42" s="203">
        <v>937</v>
      </c>
      <c r="B42" s="15" t="s">
        <v>221</v>
      </c>
      <c r="C42" s="220" t="s">
        <v>298</v>
      </c>
      <c r="D42" s="220">
        <v>12</v>
      </c>
      <c r="E42" s="13">
        <v>116196.72</v>
      </c>
      <c r="F42" s="16">
        <f t="shared" si="0"/>
        <v>35602.675007999998</v>
      </c>
      <c r="G42" s="17">
        <f t="shared" si="1"/>
        <v>151799.39500799999</v>
      </c>
      <c r="H42" s="23">
        <v>1</v>
      </c>
      <c r="I42" s="22"/>
      <c r="J42" s="23"/>
      <c r="K42" s="23"/>
      <c r="L42" s="24"/>
      <c r="M42" s="24"/>
      <c r="N42" s="24"/>
      <c r="O42" s="24"/>
      <c r="P42" s="24"/>
      <c r="Q42" s="22"/>
    </row>
    <row r="43" spans="1:17" x14ac:dyDescent="0.25">
      <c r="A43" s="203">
        <v>938</v>
      </c>
      <c r="B43" s="15" t="s">
        <v>215</v>
      </c>
      <c r="C43" s="220" t="s">
        <v>301</v>
      </c>
      <c r="D43" s="220">
        <v>12</v>
      </c>
      <c r="E43" s="13">
        <v>46478.94</v>
      </c>
      <c r="F43" s="16">
        <f t="shared" si="0"/>
        <v>14241.147216000001</v>
      </c>
      <c r="G43" s="17">
        <f t="shared" si="1"/>
        <v>60720.087216</v>
      </c>
      <c r="H43" s="23">
        <v>1</v>
      </c>
      <c r="I43" s="22"/>
      <c r="J43" s="23"/>
      <c r="K43" s="23"/>
      <c r="L43" s="24"/>
      <c r="M43" s="24"/>
      <c r="N43" s="24"/>
      <c r="O43" s="24"/>
      <c r="P43" s="24"/>
      <c r="Q43" s="22"/>
    </row>
    <row r="44" spans="1:17" x14ac:dyDescent="0.25">
      <c r="A44" s="203">
        <v>940</v>
      </c>
      <c r="B44" s="15" t="s">
        <v>283</v>
      </c>
      <c r="C44" s="220" t="s">
        <v>301</v>
      </c>
      <c r="D44" s="220">
        <v>12</v>
      </c>
      <c r="E44" s="13">
        <v>117952.52</v>
      </c>
      <c r="F44" s="16">
        <f t="shared" si="0"/>
        <v>36140.652128000002</v>
      </c>
      <c r="G44" s="17">
        <f t="shared" si="1"/>
        <v>154093.17212800001</v>
      </c>
      <c r="H44" s="23">
        <v>1</v>
      </c>
      <c r="I44" s="22"/>
      <c r="J44" s="23"/>
      <c r="K44" s="23"/>
      <c r="L44" s="24"/>
      <c r="M44" s="24"/>
      <c r="N44" s="24"/>
      <c r="O44" s="24"/>
      <c r="P44" s="24"/>
      <c r="Q44" s="22"/>
    </row>
    <row r="45" spans="1:17" x14ac:dyDescent="0.25">
      <c r="A45" s="203">
        <v>946</v>
      </c>
      <c r="B45" s="15" t="s">
        <v>232</v>
      </c>
      <c r="C45" s="220" t="s">
        <v>301</v>
      </c>
      <c r="D45" s="220">
        <v>12</v>
      </c>
      <c r="E45" s="13">
        <v>79587.45</v>
      </c>
      <c r="F45" s="16">
        <f t="shared" si="0"/>
        <v>24385.594679999998</v>
      </c>
      <c r="G45" s="17">
        <f t="shared" si="1"/>
        <v>103973.04467999999</v>
      </c>
      <c r="H45" s="23">
        <v>1</v>
      </c>
      <c r="I45" s="22"/>
      <c r="J45" s="23"/>
      <c r="K45" s="23"/>
      <c r="L45" s="24"/>
      <c r="M45" s="24"/>
      <c r="N45" s="24"/>
      <c r="O45" s="24"/>
      <c r="P45" s="24"/>
      <c r="Q45" s="22"/>
    </row>
    <row r="46" spans="1:17" x14ac:dyDescent="0.25">
      <c r="A46" s="203">
        <v>953</v>
      </c>
      <c r="B46" s="15" t="s">
        <v>246</v>
      </c>
      <c r="C46" s="220" t="s">
        <v>298</v>
      </c>
      <c r="D46" s="220">
        <v>9</v>
      </c>
      <c r="E46" s="13">
        <v>84376.19</v>
      </c>
      <c r="F46" s="16">
        <f t="shared" si="0"/>
        <v>25852.864616000003</v>
      </c>
      <c r="G46" s="17">
        <f t="shared" si="1"/>
        <v>110229.05461600001</v>
      </c>
      <c r="H46" s="23">
        <v>1</v>
      </c>
      <c r="I46" s="22"/>
      <c r="J46" s="23"/>
      <c r="K46" s="23"/>
      <c r="L46" s="24"/>
      <c r="M46" s="24"/>
      <c r="N46" s="24"/>
      <c r="O46" s="24"/>
      <c r="P46" s="24"/>
      <c r="Q46" s="22"/>
    </row>
    <row r="47" spans="1:17" x14ac:dyDescent="0.25">
      <c r="A47" s="203">
        <v>959</v>
      </c>
      <c r="B47" s="15" t="s">
        <v>209</v>
      </c>
      <c r="C47" s="220" t="s">
        <v>298</v>
      </c>
      <c r="D47" s="220">
        <v>12</v>
      </c>
      <c r="E47" s="13">
        <v>142973.60999999999</v>
      </c>
      <c r="F47" s="16">
        <f t="shared" si="0"/>
        <v>43807.114103999993</v>
      </c>
      <c r="G47" s="17">
        <f t="shared" si="1"/>
        <v>186780.72410399996</v>
      </c>
      <c r="H47" s="23">
        <v>1</v>
      </c>
      <c r="I47" s="22"/>
      <c r="J47" s="23"/>
      <c r="K47" s="23"/>
      <c r="L47" s="24"/>
      <c r="M47" s="24"/>
      <c r="N47" s="24"/>
      <c r="O47" s="24"/>
      <c r="P47" s="24"/>
      <c r="Q47" s="22"/>
    </row>
    <row r="48" spans="1:17" x14ac:dyDescent="0.25">
      <c r="A48" s="203">
        <v>967</v>
      </c>
      <c r="B48" s="15" t="s">
        <v>250</v>
      </c>
      <c r="C48" s="220" t="s">
        <v>300</v>
      </c>
      <c r="D48" s="220">
        <v>12</v>
      </c>
      <c r="E48" s="13">
        <v>71016.87</v>
      </c>
      <c r="F48" s="16">
        <f t="shared" si="0"/>
        <v>21759.568968</v>
      </c>
      <c r="G48" s="17">
        <f t="shared" si="1"/>
        <v>92776.438968000002</v>
      </c>
      <c r="H48" s="23">
        <v>0.25</v>
      </c>
      <c r="I48" s="22"/>
      <c r="J48" s="23">
        <v>0.75</v>
      </c>
      <c r="K48" s="23"/>
      <c r="L48" s="24"/>
      <c r="M48" s="24"/>
      <c r="N48" s="24"/>
      <c r="O48" s="24"/>
      <c r="P48" s="24"/>
      <c r="Q48" s="22"/>
    </row>
    <row r="49" spans="1:17" x14ac:dyDescent="0.25">
      <c r="A49" s="203">
        <v>973</v>
      </c>
      <c r="B49" s="15" t="s">
        <v>209</v>
      </c>
      <c r="C49" s="220" t="s">
        <v>298</v>
      </c>
      <c r="D49" s="220">
        <v>8</v>
      </c>
      <c r="E49" s="13">
        <v>91166.38</v>
      </c>
      <c r="F49" s="16">
        <f t="shared" si="0"/>
        <v>27933.378832000002</v>
      </c>
      <c r="G49" s="17">
        <f t="shared" si="1"/>
        <v>119099.75883200001</v>
      </c>
      <c r="H49" s="23">
        <v>1</v>
      </c>
      <c r="I49" s="22"/>
      <c r="J49" s="23"/>
      <c r="K49" s="23"/>
      <c r="L49" s="24"/>
      <c r="M49" s="24"/>
      <c r="N49" s="24"/>
      <c r="O49" s="24"/>
      <c r="P49" s="24"/>
      <c r="Q49" s="22"/>
    </row>
    <row r="50" spans="1:17" x14ac:dyDescent="0.25">
      <c r="A50" s="203">
        <v>976</v>
      </c>
      <c r="B50" s="15" t="s">
        <v>209</v>
      </c>
      <c r="C50" s="220" t="s">
        <v>298</v>
      </c>
      <c r="D50" s="220">
        <v>12</v>
      </c>
      <c r="E50" s="13">
        <v>73997.36</v>
      </c>
      <c r="F50" s="16">
        <f t="shared" si="0"/>
        <v>22672.791104</v>
      </c>
      <c r="G50" s="17">
        <f t="shared" si="1"/>
        <v>96670.151104000004</v>
      </c>
      <c r="H50" s="23">
        <v>1</v>
      </c>
      <c r="I50" s="22"/>
      <c r="J50" s="23"/>
      <c r="K50" s="23"/>
      <c r="L50" s="24"/>
      <c r="M50" s="24"/>
      <c r="N50" s="24"/>
      <c r="O50" s="24"/>
      <c r="P50" s="24"/>
      <c r="Q50" s="22"/>
    </row>
    <row r="51" spans="1:17" x14ac:dyDescent="0.25">
      <c r="A51" s="203">
        <v>978</v>
      </c>
      <c r="B51" s="15" t="s">
        <v>209</v>
      </c>
      <c r="C51" s="220" t="s">
        <v>298</v>
      </c>
      <c r="D51" s="220">
        <v>12</v>
      </c>
      <c r="E51" s="13">
        <v>71724.31</v>
      </c>
      <c r="F51" s="16">
        <f t="shared" si="0"/>
        <v>21976.328583999999</v>
      </c>
      <c r="G51" s="17">
        <f t="shared" si="1"/>
        <v>93700.638584</v>
      </c>
      <c r="H51" s="23">
        <v>1</v>
      </c>
      <c r="I51" s="22"/>
      <c r="J51" s="23"/>
      <c r="K51" s="23"/>
      <c r="L51" s="24"/>
      <c r="M51" s="24"/>
      <c r="N51" s="24"/>
      <c r="O51" s="24"/>
      <c r="P51" s="24"/>
      <c r="Q51" s="22"/>
    </row>
    <row r="52" spans="1:17" x14ac:dyDescent="0.25">
      <c r="A52" s="203">
        <v>979</v>
      </c>
      <c r="B52" s="15" t="s">
        <v>197</v>
      </c>
      <c r="C52" s="220" t="s">
        <v>299</v>
      </c>
      <c r="D52" s="220">
        <v>12</v>
      </c>
      <c r="E52" s="13">
        <v>65654.3</v>
      </c>
      <c r="F52" s="16">
        <f t="shared" si="0"/>
        <v>20116.47752</v>
      </c>
      <c r="G52" s="17">
        <f t="shared" si="1"/>
        <v>85770.777520000003</v>
      </c>
      <c r="H52" s="23">
        <v>0.3</v>
      </c>
      <c r="I52" s="22"/>
      <c r="J52" s="23"/>
      <c r="K52" s="23"/>
      <c r="L52" s="24"/>
      <c r="M52" s="24"/>
      <c r="N52" s="24"/>
      <c r="O52" s="24"/>
      <c r="P52" s="24"/>
      <c r="Q52" s="22">
        <v>0.7</v>
      </c>
    </row>
    <row r="53" spans="1:17" x14ac:dyDescent="0.25">
      <c r="A53" s="203">
        <v>981</v>
      </c>
      <c r="B53" s="15" t="s">
        <v>213</v>
      </c>
      <c r="C53" s="220" t="s">
        <v>300</v>
      </c>
      <c r="D53" s="220">
        <v>9</v>
      </c>
      <c r="E53" s="13">
        <v>79.760000000000005</v>
      </c>
      <c r="F53" s="16">
        <f t="shared" si="0"/>
        <v>24.438464000000003</v>
      </c>
      <c r="G53" s="17">
        <f t="shared" si="1"/>
        <v>104.198464</v>
      </c>
      <c r="H53" s="23">
        <v>1</v>
      </c>
      <c r="I53" s="22"/>
      <c r="J53" s="23"/>
      <c r="K53" s="23"/>
      <c r="L53" s="24"/>
      <c r="M53" s="24"/>
      <c r="N53" s="24"/>
      <c r="O53" s="24"/>
      <c r="P53" s="24"/>
      <c r="Q53" s="22"/>
    </row>
    <row r="54" spans="1:17" x14ac:dyDescent="0.25">
      <c r="A54" s="203">
        <v>990</v>
      </c>
      <c r="B54" s="15" t="s">
        <v>281</v>
      </c>
      <c r="C54" s="220" t="s">
        <v>299</v>
      </c>
      <c r="D54" s="220">
        <v>12</v>
      </c>
      <c r="E54" s="13">
        <v>72427.149999999994</v>
      </c>
      <c r="F54" s="16">
        <f t="shared" si="0"/>
        <v>22191.678759999999</v>
      </c>
      <c r="G54" s="17">
        <f t="shared" si="1"/>
        <v>94618.828759999989</v>
      </c>
      <c r="H54" s="23">
        <v>1</v>
      </c>
      <c r="I54" s="22"/>
      <c r="J54" s="23"/>
      <c r="K54" s="23"/>
      <c r="L54" s="24"/>
      <c r="M54" s="24"/>
      <c r="N54" s="24"/>
      <c r="O54" s="24"/>
      <c r="P54" s="24"/>
      <c r="Q54" s="22"/>
    </row>
    <row r="55" spans="1:17" x14ac:dyDescent="0.25">
      <c r="A55" s="203">
        <v>996</v>
      </c>
      <c r="B55" s="15" t="s">
        <v>209</v>
      </c>
      <c r="C55" s="220" t="s">
        <v>298</v>
      </c>
      <c r="D55" s="220">
        <v>12</v>
      </c>
      <c r="E55" s="13">
        <v>95018.02</v>
      </c>
      <c r="F55" s="16">
        <f t="shared" si="0"/>
        <v>29113.521328000003</v>
      </c>
      <c r="G55" s="17">
        <f t="shared" si="1"/>
        <v>124131.54132800001</v>
      </c>
      <c r="H55" s="23">
        <v>1</v>
      </c>
      <c r="I55" s="22"/>
      <c r="J55" s="23"/>
      <c r="K55" s="23"/>
      <c r="L55" s="24"/>
      <c r="M55" s="24"/>
      <c r="N55" s="24"/>
      <c r="O55" s="24"/>
      <c r="P55" s="24"/>
      <c r="Q55" s="22"/>
    </row>
    <row r="56" spans="1:17" x14ac:dyDescent="0.25">
      <c r="A56" s="203">
        <v>998</v>
      </c>
      <c r="B56" s="15" t="s">
        <v>213</v>
      </c>
      <c r="C56" s="220" t="s">
        <v>300</v>
      </c>
      <c r="D56" s="220">
        <v>12</v>
      </c>
      <c r="E56" s="13">
        <v>79977</v>
      </c>
      <c r="F56" s="16">
        <f t="shared" si="0"/>
        <v>24504.952799999999</v>
      </c>
      <c r="G56" s="17">
        <f t="shared" si="1"/>
        <v>104481.9528</v>
      </c>
      <c r="H56" s="23">
        <v>1</v>
      </c>
      <c r="I56" s="22"/>
      <c r="J56" s="23"/>
      <c r="K56" s="23"/>
      <c r="L56" s="24"/>
      <c r="M56" s="24"/>
      <c r="N56" s="24"/>
      <c r="O56" s="24"/>
      <c r="P56" s="24"/>
      <c r="Q56" s="22"/>
    </row>
    <row r="57" spans="1:17" x14ac:dyDescent="0.25">
      <c r="A57" s="203">
        <v>1001</v>
      </c>
      <c r="B57" s="15" t="s">
        <v>193</v>
      </c>
      <c r="C57" s="220" t="s">
        <v>299</v>
      </c>
      <c r="D57" s="220">
        <v>12</v>
      </c>
      <c r="E57" s="13">
        <v>66078.69</v>
      </c>
      <c r="F57" s="16">
        <f t="shared" si="0"/>
        <v>20246.510616</v>
      </c>
      <c r="G57" s="17">
        <f t="shared" si="1"/>
        <v>86325.200616000002</v>
      </c>
      <c r="H57" s="23"/>
      <c r="I57" s="22"/>
      <c r="J57" s="23">
        <v>0.5</v>
      </c>
      <c r="K57" s="23"/>
      <c r="L57" s="24"/>
      <c r="M57" s="24"/>
      <c r="N57" s="24"/>
      <c r="O57" s="25">
        <v>0.5</v>
      </c>
      <c r="P57" s="24"/>
      <c r="Q57" s="22"/>
    </row>
    <row r="58" spans="1:17" x14ac:dyDescent="0.25">
      <c r="A58" s="203">
        <v>1002</v>
      </c>
      <c r="B58" s="15" t="s">
        <v>209</v>
      </c>
      <c r="C58" s="220" t="s">
        <v>298</v>
      </c>
      <c r="D58" s="220">
        <v>12</v>
      </c>
      <c r="E58" s="13">
        <v>74846.850000000006</v>
      </c>
      <c r="F58" s="16">
        <f t="shared" si="0"/>
        <v>22933.074840000001</v>
      </c>
      <c r="G58" s="17">
        <f t="shared" si="1"/>
        <v>97779.924840000007</v>
      </c>
      <c r="H58" s="23">
        <v>1</v>
      </c>
      <c r="I58" s="22"/>
      <c r="J58" s="23"/>
      <c r="K58" s="23"/>
      <c r="L58" s="24"/>
      <c r="M58" s="24"/>
      <c r="N58" s="24"/>
      <c r="O58" s="24"/>
      <c r="P58" s="24"/>
      <c r="Q58" s="22"/>
    </row>
    <row r="59" spans="1:17" x14ac:dyDescent="0.25">
      <c r="A59" s="203">
        <v>1005</v>
      </c>
      <c r="B59" s="15" t="s">
        <v>232</v>
      </c>
      <c r="C59" s="220" t="s">
        <v>301</v>
      </c>
      <c r="D59" s="220">
        <v>12</v>
      </c>
      <c r="E59" s="13">
        <v>75756.37</v>
      </c>
      <c r="F59" s="16">
        <f t="shared" si="0"/>
        <v>23211.751767999998</v>
      </c>
      <c r="G59" s="17">
        <f t="shared" si="1"/>
        <v>98968.121767999997</v>
      </c>
      <c r="H59" s="23">
        <v>1</v>
      </c>
      <c r="I59" s="22"/>
      <c r="J59" s="23"/>
      <c r="K59" s="23"/>
      <c r="L59" s="24"/>
      <c r="M59" s="24"/>
      <c r="N59" s="24"/>
      <c r="O59" s="24"/>
      <c r="P59" s="24"/>
      <c r="Q59" s="22"/>
    </row>
    <row r="60" spans="1:17" x14ac:dyDescent="0.25">
      <c r="A60" s="203">
        <v>1006</v>
      </c>
      <c r="B60" s="15" t="s">
        <v>209</v>
      </c>
      <c r="C60" s="220" t="s">
        <v>298</v>
      </c>
      <c r="D60" s="220">
        <v>12</v>
      </c>
      <c r="E60" s="13">
        <v>101806.96</v>
      </c>
      <c r="F60" s="16">
        <f t="shared" si="0"/>
        <v>31193.652544000004</v>
      </c>
      <c r="G60" s="17">
        <f t="shared" si="1"/>
        <v>133000.612544</v>
      </c>
      <c r="H60" s="23"/>
      <c r="I60" s="22"/>
      <c r="J60" s="23">
        <v>0.5</v>
      </c>
      <c r="K60" s="23"/>
      <c r="L60" s="24"/>
      <c r="M60" s="25">
        <v>0.5</v>
      </c>
      <c r="N60" s="24"/>
      <c r="O60" s="24"/>
      <c r="P60" s="24"/>
      <c r="Q60" s="22"/>
    </row>
    <row r="61" spans="1:17" x14ac:dyDescent="0.25">
      <c r="A61" s="203">
        <v>1007</v>
      </c>
      <c r="B61" s="15" t="s">
        <v>212</v>
      </c>
      <c r="C61" s="220" t="s">
        <v>301</v>
      </c>
      <c r="D61" s="220">
        <v>12</v>
      </c>
      <c r="E61" s="13">
        <v>51797.9</v>
      </c>
      <c r="F61" s="16">
        <f t="shared" si="0"/>
        <v>15870.876560000001</v>
      </c>
      <c r="G61" s="17">
        <f t="shared" si="1"/>
        <v>67668.776559999998</v>
      </c>
      <c r="H61" s="23">
        <v>1</v>
      </c>
      <c r="I61" s="22"/>
      <c r="J61" s="23"/>
      <c r="K61" s="23"/>
      <c r="L61" s="24"/>
      <c r="M61" s="24"/>
      <c r="N61" s="24"/>
      <c r="O61" s="24"/>
      <c r="P61" s="24"/>
      <c r="Q61" s="22"/>
    </row>
    <row r="62" spans="1:17" x14ac:dyDescent="0.25">
      <c r="A62" s="203">
        <v>1009</v>
      </c>
      <c r="B62" s="15" t="s">
        <v>268</v>
      </c>
      <c r="C62" s="220" t="s">
        <v>299</v>
      </c>
      <c r="D62" s="220">
        <v>12</v>
      </c>
      <c r="E62" s="13">
        <v>133002.84</v>
      </c>
      <c r="F62" s="16">
        <f t="shared" si="0"/>
        <v>40752.070176000001</v>
      </c>
      <c r="G62" s="17">
        <f t="shared" si="1"/>
        <v>173754.910176</v>
      </c>
      <c r="H62" s="23">
        <v>1</v>
      </c>
      <c r="I62" s="22"/>
      <c r="J62" s="23"/>
      <c r="K62" s="23"/>
      <c r="L62" s="24"/>
      <c r="M62" s="24"/>
      <c r="N62" s="24"/>
      <c r="O62" s="24"/>
      <c r="P62" s="24"/>
      <c r="Q62" s="22"/>
    </row>
    <row r="63" spans="1:17" x14ac:dyDescent="0.25">
      <c r="A63" s="203">
        <v>1026</v>
      </c>
      <c r="B63" s="15" t="s">
        <v>295</v>
      </c>
      <c r="C63" s="220" t="s">
        <v>303</v>
      </c>
      <c r="D63" s="220">
        <v>12</v>
      </c>
      <c r="E63" s="13">
        <v>85907.7</v>
      </c>
      <c r="F63" s="16">
        <f t="shared" si="0"/>
        <v>26322.119279999999</v>
      </c>
      <c r="G63" s="17">
        <f t="shared" si="1"/>
        <v>112229.81928</v>
      </c>
      <c r="H63" s="23">
        <v>1</v>
      </c>
      <c r="I63" s="22"/>
      <c r="J63" s="23"/>
      <c r="K63" s="23"/>
      <c r="L63" s="24"/>
      <c r="M63" s="24"/>
      <c r="N63" s="24"/>
      <c r="O63" s="24"/>
      <c r="P63" s="24"/>
      <c r="Q63" s="22"/>
    </row>
    <row r="64" spans="1:17" x14ac:dyDescent="0.25">
      <c r="A64" s="203">
        <v>1028</v>
      </c>
      <c r="B64" s="15" t="s">
        <v>214</v>
      </c>
      <c r="C64" s="220" t="s">
        <v>301</v>
      </c>
      <c r="D64" s="220">
        <v>11</v>
      </c>
      <c r="E64" s="13">
        <v>55680.84</v>
      </c>
      <c r="F64" s="16">
        <f t="shared" si="0"/>
        <v>17060.609376</v>
      </c>
      <c r="G64" s="17">
        <f t="shared" si="1"/>
        <v>72741.449376000004</v>
      </c>
      <c r="H64" s="23">
        <v>1</v>
      </c>
      <c r="I64" s="22"/>
      <c r="J64" s="23"/>
      <c r="K64" s="23"/>
      <c r="L64" s="24"/>
      <c r="M64" s="24"/>
      <c r="N64" s="24"/>
      <c r="O64" s="24"/>
      <c r="P64" s="24"/>
      <c r="Q64" s="22"/>
    </row>
    <row r="65" spans="1:17" x14ac:dyDescent="0.25">
      <c r="A65" s="203">
        <v>1037</v>
      </c>
      <c r="B65" s="15" t="s">
        <v>204</v>
      </c>
      <c r="C65" s="220" t="s">
        <v>300</v>
      </c>
      <c r="D65" s="220">
        <v>12</v>
      </c>
      <c r="E65" s="13">
        <v>118056.57</v>
      </c>
      <c r="F65" s="16">
        <f t="shared" si="0"/>
        <v>36172.533048000005</v>
      </c>
      <c r="G65" s="17">
        <f t="shared" si="1"/>
        <v>154229.10304800002</v>
      </c>
      <c r="H65" s="23">
        <v>0.25</v>
      </c>
      <c r="I65" s="22"/>
      <c r="J65" s="23">
        <v>0.75</v>
      </c>
      <c r="K65" s="23"/>
      <c r="L65" s="24"/>
      <c r="M65" s="24"/>
      <c r="N65" s="24"/>
      <c r="O65" s="24"/>
      <c r="P65" s="24"/>
      <c r="Q65" s="22"/>
    </row>
    <row r="66" spans="1:17" x14ac:dyDescent="0.25">
      <c r="A66" s="203">
        <v>1042</v>
      </c>
      <c r="B66" s="15" t="s">
        <v>221</v>
      </c>
      <c r="C66" s="220" t="s">
        <v>298</v>
      </c>
      <c r="D66" s="220">
        <v>12</v>
      </c>
      <c r="E66" s="13">
        <v>98567.85</v>
      </c>
      <c r="F66" s="16">
        <f t="shared" si="0"/>
        <v>30201.189240000003</v>
      </c>
      <c r="G66" s="17">
        <f t="shared" si="1"/>
        <v>128769.03924000001</v>
      </c>
      <c r="H66" s="23">
        <v>1</v>
      </c>
      <c r="I66" s="22"/>
      <c r="J66" s="23"/>
      <c r="K66" s="23"/>
      <c r="L66" s="24"/>
      <c r="M66" s="24"/>
      <c r="N66" s="24"/>
      <c r="O66" s="24"/>
      <c r="P66" s="24"/>
      <c r="Q66" s="23"/>
    </row>
    <row r="67" spans="1:17" x14ac:dyDescent="0.25">
      <c r="A67" s="203">
        <v>1043</v>
      </c>
      <c r="B67" s="15" t="s">
        <v>209</v>
      </c>
      <c r="C67" s="220" t="s">
        <v>298</v>
      </c>
      <c r="D67" s="220">
        <v>12</v>
      </c>
      <c r="E67" s="13">
        <v>93722.72</v>
      </c>
      <c r="F67" s="16">
        <f t="shared" si="0"/>
        <v>28716.641408</v>
      </c>
      <c r="G67" s="17">
        <f t="shared" si="1"/>
        <v>122439.361408</v>
      </c>
      <c r="H67" s="23">
        <v>1</v>
      </c>
      <c r="I67" s="22"/>
      <c r="J67" s="23"/>
      <c r="K67" s="23"/>
      <c r="L67" s="24"/>
      <c r="M67" s="24"/>
      <c r="N67" s="24"/>
      <c r="O67" s="24"/>
      <c r="P67" s="24"/>
      <c r="Q67" s="22"/>
    </row>
    <row r="68" spans="1:17" x14ac:dyDescent="0.25">
      <c r="A68" s="203">
        <v>1049</v>
      </c>
      <c r="B68" s="15" t="s">
        <v>280</v>
      </c>
      <c r="C68" s="220" t="s">
        <v>299</v>
      </c>
      <c r="D68" s="220">
        <v>12</v>
      </c>
      <c r="E68" s="13">
        <v>135840</v>
      </c>
      <c r="F68" s="16">
        <f t="shared" si="0"/>
        <v>41621.376000000004</v>
      </c>
      <c r="G68" s="17">
        <f t="shared" si="1"/>
        <v>177461.37599999999</v>
      </c>
      <c r="H68" s="23">
        <v>1</v>
      </c>
      <c r="I68" s="22"/>
      <c r="J68" s="23"/>
      <c r="K68" s="23"/>
      <c r="L68" s="24"/>
      <c r="M68" s="24"/>
      <c r="N68" s="24"/>
      <c r="O68" s="24"/>
      <c r="P68" s="24"/>
      <c r="Q68" s="22"/>
    </row>
    <row r="69" spans="1:17" x14ac:dyDescent="0.25">
      <c r="A69" s="203">
        <v>1053</v>
      </c>
      <c r="B69" s="15" t="s">
        <v>250</v>
      </c>
      <c r="C69" s="220" t="s">
        <v>300</v>
      </c>
      <c r="D69" s="220">
        <v>12</v>
      </c>
      <c r="E69" s="13">
        <v>74337.36</v>
      </c>
      <c r="F69" s="16">
        <f t="shared" si="0"/>
        <v>22776.967103999999</v>
      </c>
      <c r="G69" s="17">
        <f t="shared" si="1"/>
        <v>97114.327103999996</v>
      </c>
      <c r="H69" s="23">
        <v>0.25</v>
      </c>
      <c r="I69" s="22"/>
      <c r="J69" s="23">
        <v>0.75</v>
      </c>
      <c r="K69" s="23"/>
      <c r="L69" s="24"/>
      <c r="M69" s="24"/>
      <c r="N69" s="24"/>
      <c r="O69" s="24"/>
      <c r="P69" s="24"/>
      <c r="Q69" s="22"/>
    </row>
    <row r="70" spans="1:17" x14ac:dyDescent="0.25">
      <c r="A70" s="203">
        <v>1057</v>
      </c>
      <c r="B70" s="15" t="s">
        <v>226</v>
      </c>
      <c r="C70" s="220" t="s">
        <v>301</v>
      </c>
      <c r="D70" s="220">
        <v>8</v>
      </c>
      <c r="E70" s="13">
        <v>43100.91</v>
      </c>
      <c r="F70" s="16">
        <f t="shared" si="0"/>
        <v>13206.118824000001</v>
      </c>
      <c r="G70" s="17">
        <f t="shared" si="1"/>
        <v>56307.028824000008</v>
      </c>
      <c r="H70" s="23">
        <v>1</v>
      </c>
      <c r="I70" s="22"/>
      <c r="J70" s="23"/>
      <c r="K70" s="23"/>
      <c r="L70" s="24"/>
      <c r="M70" s="24"/>
      <c r="N70" s="24"/>
      <c r="O70" s="24"/>
      <c r="P70" s="24"/>
      <c r="Q70" s="22"/>
    </row>
    <row r="71" spans="1:17" x14ac:dyDescent="0.25">
      <c r="A71" s="203">
        <v>1063</v>
      </c>
      <c r="B71" s="15" t="s">
        <v>270</v>
      </c>
      <c r="C71" s="220" t="s">
        <v>302</v>
      </c>
      <c r="D71" s="220">
        <v>12</v>
      </c>
      <c r="E71" s="13">
        <v>56561.97</v>
      </c>
      <c r="F71" s="16">
        <f t="shared" si="0"/>
        <v>17330.587608000002</v>
      </c>
      <c r="G71" s="17">
        <f t="shared" si="1"/>
        <v>73892.557608000003</v>
      </c>
      <c r="H71" s="23">
        <v>1</v>
      </c>
      <c r="I71" s="22"/>
      <c r="J71" s="23"/>
      <c r="K71" s="23"/>
      <c r="L71" s="24"/>
      <c r="M71" s="24"/>
      <c r="N71" s="24"/>
      <c r="O71" s="24"/>
      <c r="P71" s="24"/>
      <c r="Q71" s="22"/>
    </row>
    <row r="72" spans="1:17" x14ac:dyDescent="0.25">
      <c r="A72" s="203">
        <v>1074</v>
      </c>
      <c r="B72" s="15" t="s">
        <v>209</v>
      </c>
      <c r="C72" s="220" t="s">
        <v>298</v>
      </c>
      <c r="D72" s="220">
        <v>12</v>
      </c>
      <c r="E72" s="13">
        <v>108062.93</v>
      </c>
      <c r="F72" s="16">
        <f t="shared" si="0"/>
        <v>33110.481752</v>
      </c>
      <c r="G72" s="17">
        <f t="shared" si="1"/>
        <v>141173.41175199999</v>
      </c>
      <c r="H72" s="23">
        <v>1</v>
      </c>
      <c r="I72" s="22"/>
      <c r="J72" s="23"/>
      <c r="K72" s="23"/>
      <c r="L72" s="24"/>
      <c r="M72" s="24"/>
      <c r="N72" s="24"/>
      <c r="O72" s="24"/>
      <c r="P72" s="24"/>
      <c r="Q72" s="22"/>
    </row>
    <row r="73" spans="1:17" x14ac:dyDescent="0.25">
      <c r="A73" s="203">
        <v>1076</v>
      </c>
      <c r="B73" s="15" t="s">
        <v>275</v>
      </c>
      <c r="C73" s="220" t="s">
        <v>300</v>
      </c>
      <c r="D73" s="220">
        <v>12</v>
      </c>
      <c r="E73" s="13">
        <v>117812.07</v>
      </c>
      <c r="F73" s="16">
        <f t="shared" si="0"/>
        <v>36097.618248000006</v>
      </c>
      <c r="G73" s="17">
        <f t="shared" si="1"/>
        <v>153909.68824800002</v>
      </c>
      <c r="H73" s="23"/>
      <c r="I73" s="22"/>
      <c r="J73" s="23"/>
      <c r="K73" s="23"/>
      <c r="L73" s="24"/>
      <c r="M73" s="25">
        <v>1</v>
      </c>
      <c r="N73" s="24"/>
      <c r="O73" s="24"/>
      <c r="P73" s="24"/>
      <c r="Q73" s="22"/>
    </row>
    <row r="74" spans="1:17" x14ac:dyDescent="0.25">
      <c r="A74" s="203">
        <v>1078</v>
      </c>
      <c r="B74" s="15" t="s">
        <v>212</v>
      </c>
      <c r="C74" s="220" t="s">
        <v>301</v>
      </c>
      <c r="D74" s="220">
        <v>12</v>
      </c>
      <c r="E74" s="13">
        <v>68877.45</v>
      </c>
      <c r="F74" s="16">
        <f t="shared" si="0"/>
        <v>21104.05068</v>
      </c>
      <c r="G74" s="17">
        <f t="shared" si="1"/>
        <v>89981.500679999997</v>
      </c>
      <c r="H74" s="23">
        <v>1</v>
      </c>
      <c r="I74" s="22"/>
      <c r="J74" s="23"/>
      <c r="K74" s="23"/>
      <c r="L74" s="24"/>
      <c r="M74" s="24"/>
      <c r="N74" s="24"/>
      <c r="O74" s="24"/>
      <c r="P74" s="24"/>
      <c r="Q74" s="22"/>
    </row>
    <row r="75" spans="1:17" x14ac:dyDescent="0.25">
      <c r="A75" s="203">
        <v>1080</v>
      </c>
      <c r="B75" s="15" t="s">
        <v>221</v>
      </c>
      <c r="C75" s="220" t="s">
        <v>298</v>
      </c>
      <c r="D75" s="220">
        <v>12</v>
      </c>
      <c r="E75" s="13">
        <v>133188.54999999999</v>
      </c>
      <c r="F75" s="16">
        <f t="shared" ref="F75:F138" si="2">$E$317*E75</f>
        <v>40808.971719999994</v>
      </c>
      <c r="G75" s="17">
        <f t="shared" ref="G75:G138" si="3">SUM(E75:F75)</f>
        <v>173997.52171999999</v>
      </c>
      <c r="H75" s="23"/>
      <c r="I75" s="22"/>
      <c r="J75" s="23"/>
      <c r="K75" s="23"/>
      <c r="L75" s="24"/>
      <c r="M75" s="24"/>
      <c r="N75" s="24"/>
      <c r="O75" s="25">
        <v>1</v>
      </c>
      <c r="P75" s="24"/>
      <c r="Q75" s="22"/>
    </row>
    <row r="76" spans="1:17" x14ac:dyDescent="0.25">
      <c r="A76" s="203">
        <v>1081</v>
      </c>
      <c r="B76" s="15" t="s">
        <v>262</v>
      </c>
      <c r="C76" s="220" t="s">
        <v>303</v>
      </c>
      <c r="D76" s="220">
        <v>12</v>
      </c>
      <c r="E76" s="13">
        <v>90616.3</v>
      </c>
      <c r="F76" s="16">
        <f t="shared" si="2"/>
        <v>27764.834320000002</v>
      </c>
      <c r="G76" s="17">
        <f t="shared" si="3"/>
        <v>118381.13432000001</v>
      </c>
      <c r="H76" s="23">
        <v>1</v>
      </c>
      <c r="I76" s="22"/>
      <c r="J76" s="23"/>
      <c r="K76" s="23"/>
      <c r="L76" s="24"/>
      <c r="M76" s="24"/>
      <c r="N76" s="24"/>
      <c r="O76" s="24"/>
      <c r="P76" s="24"/>
      <c r="Q76" s="22"/>
    </row>
    <row r="77" spans="1:17" x14ac:dyDescent="0.25">
      <c r="A77" s="203">
        <v>1084</v>
      </c>
      <c r="B77" s="15" t="s">
        <v>209</v>
      </c>
      <c r="C77" s="220" t="s">
        <v>298</v>
      </c>
      <c r="D77" s="220">
        <v>12</v>
      </c>
      <c r="E77" s="13">
        <v>100641.12</v>
      </c>
      <c r="F77" s="16">
        <f t="shared" si="2"/>
        <v>30836.439168000001</v>
      </c>
      <c r="G77" s="17">
        <f t="shared" si="3"/>
        <v>131477.55916800001</v>
      </c>
      <c r="H77" s="23">
        <v>1</v>
      </c>
      <c r="I77" s="22"/>
      <c r="J77" s="23"/>
      <c r="K77" s="23"/>
      <c r="L77" s="24"/>
      <c r="M77" s="24"/>
      <c r="N77" s="24"/>
      <c r="O77" s="24"/>
      <c r="P77" s="24"/>
      <c r="Q77" s="22"/>
    </row>
    <row r="78" spans="1:17" x14ac:dyDescent="0.25">
      <c r="A78" s="203">
        <v>1090</v>
      </c>
      <c r="B78" s="15" t="s">
        <v>193</v>
      </c>
      <c r="C78" s="220" t="s">
        <v>299</v>
      </c>
      <c r="D78" s="220">
        <v>12</v>
      </c>
      <c r="E78" s="13">
        <v>86360.41</v>
      </c>
      <c r="F78" s="16">
        <f t="shared" si="2"/>
        <v>26460.829624000002</v>
      </c>
      <c r="G78" s="17">
        <f t="shared" si="3"/>
        <v>112821.23962400001</v>
      </c>
      <c r="H78" s="23">
        <v>0.25</v>
      </c>
      <c r="I78" s="22"/>
      <c r="J78" s="23">
        <v>0.75</v>
      </c>
      <c r="K78" s="23"/>
      <c r="L78" s="24"/>
      <c r="M78" s="24"/>
      <c r="N78" s="24"/>
      <c r="O78" s="24"/>
      <c r="P78" s="24"/>
      <c r="Q78" s="22"/>
    </row>
    <row r="79" spans="1:17" x14ac:dyDescent="0.25">
      <c r="A79" s="203">
        <v>1092</v>
      </c>
      <c r="B79" s="15" t="s">
        <v>239</v>
      </c>
      <c r="C79" s="220" t="s">
        <v>303</v>
      </c>
      <c r="D79" s="220">
        <v>12</v>
      </c>
      <c r="E79" s="13">
        <v>50699.27</v>
      </c>
      <c r="F79" s="16">
        <f t="shared" si="2"/>
        <v>15534.256327999999</v>
      </c>
      <c r="G79" s="17">
        <f t="shared" si="3"/>
        <v>66233.526327999993</v>
      </c>
      <c r="H79" s="23">
        <v>1</v>
      </c>
      <c r="I79" s="22"/>
      <c r="J79" s="23"/>
      <c r="K79" s="23"/>
      <c r="L79" s="24"/>
      <c r="M79" s="24"/>
      <c r="N79" s="24"/>
      <c r="O79" s="24"/>
      <c r="P79" s="24"/>
      <c r="Q79" s="22"/>
    </row>
    <row r="80" spans="1:17" x14ac:dyDescent="0.25">
      <c r="A80" s="203">
        <v>1094</v>
      </c>
      <c r="B80" s="15" t="s">
        <v>209</v>
      </c>
      <c r="C80" s="220" t="s">
        <v>298</v>
      </c>
      <c r="D80" s="220">
        <v>12</v>
      </c>
      <c r="E80" s="13">
        <v>154167.9</v>
      </c>
      <c r="F80" s="16">
        <f t="shared" si="2"/>
        <v>47237.044560000002</v>
      </c>
      <c r="G80" s="17">
        <f t="shared" si="3"/>
        <v>201404.94456</v>
      </c>
      <c r="H80" s="23">
        <v>1</v>
      </c>
      <c r="I80" s="22"/>
      <c r="J80" s="23"/>
      <c r="K80" s="23"/>
      <c r="L80" s="24"/>
      <c r="M80" s="24"/>
      <c r="N80" s="24"/>
      <c r="O80" s="24"/>
      <c r="P80" s="24"/>
      <c r="Q80" s="22"/>
    </row>
    <row r="81" spans="1:17" x14ac:dyDescent="0.25">
      <c r="A81" s="203">
        <v>1096</v>
      </c>
      <c r="B81" s="15" t="s">
        <v>212</v>
      </c>
      <c r="C81" s="220" t="s">
        <v>301</v>
      </c>
      <c r="D81" s="220">
        <v>5</v>
      </c>
      <c r="E81" s="13">
        <v>46563.34</v>
      </c>
      <c r="F81" s="16">
        <f t="shared" si="2"/>
        <v>14267.007376</v>
      </c>
      <c r="G81" s="17">
        <f t="shared" si="3"/>
        <v>60830.347375999998</v>
      </c>
      <c r="H81" s="23">
        <v>1</v>
      </c>
      <c r="I81" s="22"/>
      <c r="J81" s="23"/>
      <c r="K81" s="23"/>
      <c r="L81" s="24"/>
      <c r="M81" s="24"/>
      <c r="N81" s="24"/>
      <c r="O81" s="24"/>
      <c r="P81" s="24"/>
      <c r="Q81" s="22"/>
    </row>
    <row r="82" spans="1:17" x14ac:dyDescent="0.25">
      <c r="A82" s="203">
        <v>1098</v>
      </c>
      <c r="B82" s="15" t="s">
        <v>228</v>
      </c>
      <c r="C82" s="220" t="s">
        <v>300</v>
      </c>
      <c r="D82" s="220">
        <v>2</v>
      </c>
      <c r="E82" s="13">
        <v>23348.17</v>
      </c>
      <c r="F82" s="16">
        <f t="shared" si="2"/>
        <v>7153.8792879999992</v>
      </c>
      <c r="G82" s="17">
        <f t="shared" si="3"/>
        <v>30502.049287999998</v>
      </c>
      <c r="H82" s="23">
        <v>1</v>
      </c>
      <c r="I82" s="22"/>
      <c r="J82" s="23"/>
      <c r="K82" s="23"/>
      <c r="L82" s="24"/>
      <c r="M82" s="24"/>
      <c r="N82" s="24"/>
      <c r="O82" s="24"/>
      <c r="P82" s="24"/>
      <c r="Q82" s="22"/>
    </row>
    <row r="83" spans="1:17" x14ac:dyDescent="0.25">
      <c r="A83" s="203">
        <v>1101</v>
      </c>
      <c r="B83" s="15" t="s">
        <v>225</v>
      </c>
      <c r="C83" s="220" t="s">
        <v>300</v>
      </c>
      <c r="D83" s="220">
        <v>12</v>
      </c>
      <c r="E83" s="13">
        <v>76586.600000000006</v>
      </c>
      <c r="F83" s="16">
        <f t="shared" si="2"/>
        <v>23466.134240000003</v>
      </c>
      <c r="G83" s="17">
        <f t="shared" si="3"/>
        <v>100052.73424000001</v>
      </c>
      <c r="H83" s="23"/>
      <c r="I83" s="22">
        <v>1</v>
      </c>
      <c r="J83" s="23"/>
      <c r="K83" s="23"/>
      <c r="L83" s="24"/>
      <c r="M83" s="24"/>
      <c r="N83" s="24"/>
      <c r="O83" s="24"/>
      <c r="P83" s="24"/>
      <c r="Q83" s="22"/>
    </row>
    <row r="84" spans="1:17" x14ac:dyDescent="0.25">
      <c r="A84" s="203">
        <v>1107</v>
      </c>
      <c r="B84" s="15" t="s">
        <v>209</v>
      </c>
      <c r="C84" s="220" t="s">
        <v>298</v>
      </c>
      <c r="D84" s="220">
        <v>11</v>
      </c>
      <c r="E84" s="13">
        <v>113235.83</v>
      </c>
      <c r="F84" s="16">
        <f t="shared" si="2"/>
        <v>34695.458312000002</v>
      </c>
      <c r="G84" s="17">
        <f t="shared" si="3"/>
        <v>147931.28831199999</v>
      </c>
      <c r="H84" s="23">
        <v>1</v>
      </c>
      <c r="I84" s="22"/>
      <c r="J84" s="23"/>
      <c r="K84" s="23"/>
      <c r="L84" s="24"/>
      <c r="M84" s="24"/>
      <c r="N84" s="24"/>
      <c r="O84" s="24"/>
      <c r="P84" s="24"/>
      <c r="Q84" s="22"/>
    </row>
    <row r="85" spans="1:17" x14ac:dyDescent="0.25">
      <c r="A85" s="203">
        <v>1111</v>
      </c>
      <c r="B85" s="15" t="s">
        <v>209</v>
      </c>
      <c r="C85" s="220" t="s">
        <v>298</v>
      </c>
      <c r="D85" s="220">
        <v>12</v>
      </c>
      <c r="E85" s="13">
        <v>62578.52</v>
      </c>
      <c r="F85" s="16">
        <f t="shared" si="2"/>
        <v>19174.058527999998</v>
      </c>
      <c r="G85" s="17">
        <f t="shared" si="3"/>
        <v>81752.578527999998</v>
      </c>
      <c r="H85" s="23">
        <v>1</v>
      </c>
      <c r="I85" s="22"/>
      <c r="J85" s="23"/>
      <c r="K85" s="23"/>
      <c r="L85" s="24"/>
      <c r="M85" s="24"/>
      <c r="N85" s="24"/>
      <c r="O85" s="24"/>
      <c r="P85" s="24"/>
      <c r="Q85" s="22"/>
    </row>
    <row r="86" spans="1:17" x14ac:dyDescent="0.25">
      <c r="A86" s="203">
        <v>1112</v>
      </c>
      <c r="B86" s="15" t="s">
        <v>209</v>
      </c>
      <c r="C86" s="220" t="s">
        <v>298</v>
      </c>
      <c r="D86" s="220">
        <v>12</v>
      </c>
      <c r="E86" s="13">
        <v>113727.56</v>
      </c>
      <c r="F86" s="16">
        <f t="shared" si="2"/>
        <v>34846.124384000002</v>
      </c>
      <c r="G86" s="17">
        <f t="shared" si="3"/>
        <v>148573.68438399999</v>
      </c>
      <c r="H86" s="23">
        <v>1</v>
      </c>
      <c r="I86" s="22"/>
      <c r="J86" s="23"/>
      <c r="K86" s="23"/>
      <c r="L86" s="24"/>
      <c r="M86" s="24"/>
      <c r="N86" s="24"/>
      <c r="O86" s="24"/>
      <c r="P86" s="24"/>
      <c r="Q86" s="22"/>
    </row>
    <row r="87" spans="1:17" x14ac:dyDescent="0.25">
      <c r="A87" s="203">
        <v>1136</v>
      </c>
      <c r="B87" s="15" t="s">
        <v>261</v>
      </c>
      <c r="C87" s="220" t="s">
        <v>300</v>
      </c>
      <c r="D87" s="220">
        <v>12</v>
      </c>
      <c r="E87" s="13">
        <v>162856.95000000001</v>
      </c>
      <c r="F87" s="16">
        <f t="shared" si="2"/>
        <v>49899.369480000001</v>
      </c>
      <c r="G87" s="17">
        <f t="shared" si="3"/>
        <v>212756.31948000001</v>
      </c>
      <c r="H87" s="23">
        <v>0.75</v>
      </c>
      <c r="I87" s="22"/>
      <c r="J87" s="23"/>
      <c r="K87" s="23"/>
      <c r="L87" s="24"/>
      <c r="M87" s="24"/>
      <c r="N87" s="25">
        <v>0.25</v>
      </c>
      <c r="O87" s="24"/>
      <c r="P87" s="24"/>
      <c r="Q87" s="22"/>
    </row>
    <row r="88" spans="1:17" x14ac:dyDescent="0.25">
      <c r="A88" s="203">
        <v>1137</v>
      </c>
      <c r="B88" s="15" t="s">
        <v>229</v>
      </c>
      <c r="C88" s="220" t="s">
        <v>301</v>
      </c>
      <c r="D88" s="220">
        <v>12</v>
      </c>
      <c r="E88" s="13">
        <v>70858.95</v>
      </c>
      <c r="F88" s="16">
        <f t="shared" si="2"/>
        <v>21711.182280000001</v>
      </c>
      <c r="G88" s="17">
        <f t="shared" si="3"/>
        <v>92570.132279999991</v>
      </c>
      <c r="H88" s="23">
        <v>1</v>
      </c>
      <c r="I88" s="22"/>
      <c r="J88" s="23"/>
      <c r="K88" s="23"/>
      <c r="L88" s="24"/>
      <c r="M88" s="24"/>
      <c r="N88" s="24"/>
      <c r="O88" s="24"/>
      <c r="P88" s="24"/>
      <c r="Q88" s="22"/>
    </row>
    <row r="89" spans="1:17" x14ac:dyDescent="0.25">
      <c r="A89" s="203">
        <v>1138</v>
      </c>
      <c r="B89" s="15" t="s">
        <v>245</v>
      </c>
      <c r="C89" s="220" t="s">
        <v>301</v>
      </c>
      <c r="D89" s="220">
        <v>12</v>
      </c>
      <c r="E89" s="13">
        <v>79417.490000000005</v>
      </c>
      <c r="F89" s="16">
        <f t="shared" si="2"/>
        <v>24333.518936</v>
      </c>
      <c r="G89" s="17">
        <f t="shared" si="3"/>
        <v>103751.008936</v>
      </c>
      <c r="H89" s="23">
        <v>1</v>
      </c>
      <c r="I89" s="22"/>
      <c r="J89" s="23"/>
      <c r="K89" s="23"/>
      <c r="L89" s="24"/>
      <c r="M89" s="24"/>
      <c r="N89" s="24"/>
      <c r="O89" s="24"/>
      <c r="P89" s="24"/>
      <c r="Q89" s="22"/>
    </row>
    <row r="90" spans="1:17" x14ac:dyDescent="0.25">
      <c r="A90" s="203">
        <v>1144</v>
      </c>
      <c r="B90" s="15" t="s">
        <v>221</v>
      </c>
      <c r="C90" s="220" t="s">
        <v>298</v>
      </c>
      <c r="D90" s="220">
        <v>12</v>
      </c>
      <c r="E90" s="13">
        <v>108185.29</v>
      </c>
      <c r="F90" s="16">
        <f t="shared" si="2"/>
        <v>33147.972856</v>
      </c>
      <c r="G90" s="17">
        <f t="shared" si="3"/>
        <v>141333.26285599999</v>
      </c>
      <c r="H90" s="23">
        <v>1</v>
      </c>
      <c r="I90" s="22"/>
      <c r="J90" s="23"/>
      <c r="K90" s="23"/>
      <c r="L90" s="24"/>
      <c r="M90" s="24"/>
      <c r="N90" s="24"/>
      <c r="O90" s="24"/>
      <c r="P90" s="24"/>
      <c r="Q90" s="22"/>
    </row>
    <row r="91" spans="1:17" x14ac:dyDescent="0.25">
      <c r="A91" s="203">
        <v>1145</v>
      </c>
      <c r="B91" s="15" t="s">
        <v>250</v>
      </c>
      <c r="C91" s="220" t="s">
        <v>300</v>
      </c>
      <c r="D91" s="220">
        <v>12</v>
      </c>
      <c r="E91" s="13">
        <v>71480.73</v>
      </c>
      <c r="F91" s="16">
        <f t="shared" si="2"/>
        <v>21901.695671999998</v>
      </c>
      <c r="G91" s="17">
        <f t="shared" si="3"/>
        <v>93382.425671999998</v>
      </c>
      <c r="H91" s="23">
        <v>0.25</v>
      </c>
      <c r="I91" s="22"/>
      <c r="J91" s="23">
        <v>0.75</v>
      </c>
      <c r="K91" s="23"/>
      <c r="L91" s="24"/>
      <c r="M91" s="24"/>
      <c r="N91" s="24"/>
      <c r="O91" s="24"/>
      <c r="P91" s="24"/>
      <c r="Q91" s="22"/>
    </row>
    <row r="92" spans="1:17" x14ac:dyDescent="0.25">
      <c r="A92" s="203">
        <v>1149</v>
      </c>
      <c r="B92" s="15" t="s">
        <v>212</v>
      </c>
      <c r="C92" s="220" t="s">
        <v>301</v>
      </c>
      <c r="D92" s="220">
        <v>12</v>
      </c>
      <c r="E92" s="13">
        <v>46675.33</v>
      </c>
      <c r="F92" s="16">
        <f t="shared" si="2"/>
        <v>14301.321112000001</v>
      </c>
      <c r="G92" s="17">
        <f t="shared" si="3"/>
        <v>60976.651112000007</v>
      </c>
      <c r="H92" s="23">
        <v>1</v>
      </c>
      <c r="I92" s="22"/>
      <c r="J92" s="23"/>
      <c r="K92" s="23"/>
      <c r="L92" s="24"/>
      <c r="M92" s="24"/>
      <c r="N92" s="24"/>
      <c r="O92" s="24"/>
      <c r="P92" s="24"/>
      <c r="Q92" s="22"/>
    </row>
    <row r="93" spans="1:17" x14ac:dyDescent="0.25">
      <c r="A93" s="203">
        <v>1150</v>
      </c>
      <c r="B93" s="15" t="s">
        <v>293</v>
      </c>
      <c r="C93" s="220" t="s">
        <v>299</v>
      </c>
      <c r="D93" s="220">
        <v>12</v>
      </c>
      <c r="E93" s="13">
        <v>58033.5</v>
      </c>
      <c r="F93" s="16">
        <f t="shared" si="2"/>
        <v>17781.464400000001</v>
      </c>
      <c r="G93" s="17">
        <f t="shared" si="3"/>
        <v>75814.964399999997</v>
      </c>
      <c r="H93" s="23">
        <v>1</v>
      </c>
      <c r="I93" s="22"/>
      <c r="J93" s="23"/>
      <c r="K93" s="23"/>
      <c r="L93" s="24"/>
      <c r="M93" s="24"/>
      <c r="N93" s="24"/>
      <c r="O93" s="24"/>
      <c r="P93" s="24"/>
      <c r="Q93" s="22"/>
    </row>
    <row r="94" spans="1:17" x14ac:dyDescent="0.25">
      <c r="A94" s="203">
        <v>1151</v>
      </c>
      <c r="B94" s="15" t="s">
        <v>218</v>
      </c>
      <c r="C94" s="220" t="s">
        <v>299</v>
      </c>
      <c r="D94" s="220">
        <v>12</v>
      </c>
      <c r="E94" s="13">
        <v>85595.18</v>
      </c>
      <c r="F94" s="16">
        <f t="shared" si="2"/>
        <v>26226.363151999998</v>
      </c>
      <c r="G94" s="17">
        <f t="shared" si="3"/>
        <v>111821.543152</v>
      </c>
      <c r="H94" s="23">
        <v>1</v>
      </c>
      <c r="I94" s="22"/>
      <c r="J94" s="23"/>
      <c r="K94" s="23"/>
      <c r="L94" s="24"/>
      <c r="M94" s="24"/>
      <c r="N94" s="24"/>
      <c r="O94" s="24"/>
      <c r="P94" s="24"/>
      <c r="Q94" s="22"/>
    </row>
    <row r="95" spans="1:17" x14ac:dyDescent="0.25">
      <c r="A95" s="203">
        <v>1154</v>
      </c>
      <c r="B95" s="15" t="s">
        <v>209</v>
      </c>
      <c r="C95" s="220" t="s">
        <v>298</v>
      </c>
      <c r="D95" s="220">
        <v>12</v>
      </c>
      <c r="E95" s="13">
        <v>120905.33</v>
      </c>
      <c r="F95" s="16">
        <f t="shared" si="2"/>
        <v>37045.393111999998</v>
      </c>
      <c r="G95" s="17">
        <f t="shared" si="3"/>
        <v>157950.72311200001</v>
      </c>
      <c r="H95" s="23">
        <v>1</v>
      </c>
      <c r="I95" s="22"/>
      <c r="J95" s="23"/>
      <c r="K95" s="23"/>
      <c r="L95" s="24"/>
      <c r="M95" s="24"/>
      <c r="N95" s="24"/>
      <c r="O95" s="24"/>
      <c r="P95" s="24"/>
      <c r="Q95" s="22"/>
    </row>
    <row r="96" spans="1:17" x14ac:dyDescent="0.25">
      <c r="A96" s="203">
        <v>1156</v>
      </c>
      <c r="B96" s="15" t="s">
        <v>209</v>
      </c>
      <c r="C96" s="220" t="s">
        <v>298</v>
      </c>
      <c r="D96" s="220">
        <v>12</v>
      </c>
      <c r="E96" s="13">
        <v>94022.720000000001</v>
      </c>
      <c r="F96" s="16">
        <f t="shared" si="2"/>
        <v>28808.561408000001</v>
      </c>
      <c r="G96" s="17">
        <f t="shared" si="3"/>
        <v>122831.28140800001</v>
      </c>
      <c r="H96" s="23">
        <v>1</v>
      </c>
      <c r="I96" s="22"/>
      <c r="J96" s="23"/>
      <c r="K96" s="23"/>
      <c r="L96" s="24"/>
      <c r="M96" s="24"/>
      <c r="N96" s="24"/>
      <c r="O96" s="24"/>
      <c r="P96" s="24"/>
      <c r="Q96" s="22"/>
    </row>
    <row r="97" spans="1:17" x14ac:dyDescent="0.25">
      <c r="A97" s="203">
        <v>1174</v>
      </c>
      <c r="B97" s="15" t="s">
        <v>235</v>
      </c>
      <c r="C97" s="220" t="s">
        <v>301</v>
      </c>
      <c r="D97" s="220">
        <v>12</v>
      </c>
      <c r="E97" s="13">
        <v>49375.56</v>
      </c>
      <c r="F97" s="16">
        <f t="shared" si="2"/>
        <v>15128.671584</v>
      </c>
      <c r="G97" s="17">
        <f t="shared" si="3"/>
        <v>64504.231583999994</v>
      </c>
      <c r="H97" s="23">
        <v>1</v>
      </c>
      <c r="I97" s="22"/>
      <c r="J97" s="23"/>
      <c r="K97" s="23"/>
      <c r="L97" s="24"/>
      <c r="M97" s="24"/>
      <c r="N97" s="24"/>
      <c r="O97" s="24"/>
      <c r="P97" s="24"/>
      <c r="Q97" s="22"/>
    </row>
    <row r="98" spans="1:17" x14ac:dyDescent="0.25">
      <c r="A98" s="203">
        <v>1177</v>
      </c>
      <c r="B98" s="15" t="s">
        <v>212</v>
      </c>
      <c r="C98" s="220" t="s">
        <v>303</v>
      </c>
      <c r="D98" s="220">
        <v>12</v>
      </c>
      <c r="E98" s="13">
        <v>69812.28</v>
      </c>
      <c r="F98" s="16">
        <f t="shared" si="2"/>
        <v>21390.482592</v>
      </c>
      <c r="G98" s="17">
        <f t="shared" si="3"/>
        <v>91202.762591999999</v>
      </c>
      <c r="H98" s="23">
        <v>1</v>
      </c>
      <c r="I98" s="22"/>
      <c r="J98" s="23"/>
      <c r="K98" s="23"/>
      <c r="L98" s="24"/>
      <c r="M98" s="24"/>
      <c r="N98" s="24"/>
      <c r="O98" s="24"/>
      <c r="P98" s="24"/>
      <c r="Q98" s="22"/>
    </row>
    <row r="99" spans="1:17" x14ac:dyDescent="0.25">
      <c r="A99" s="203">
        <v>1185</v>
      </c>
      <c r="B99" s="15" t="s">
        <v>212</v>
      </c>
      <c r="C99" s="220" t="s">
        <v>301</v>
      </c>
      <c r="D99" s="220">
        <v>12</v>
      </c>
      <c r="E99" s="13">
        <v>48692.22</v>
      </c>
      <c r="F99" s="16">
        <f t="shared" si="2"/>
        <v>14919.296208</v>
      </c>
      <c r="G99" s="17">
        <f t="shared" si="3"/>
        <v>63611.516208000001</v>
      </c>
      <c r="H99" s="23">
        <v>1</v>
      </c>
      <c r="I99" s="22"/>
      <c r="J99" s="23"/>
      <c r="K99" s="23"/>
      <c r="L99" s="24"/>
      <c r="M99" s="24"/>
      <c r="N99" s="24"/>
      <c r="O99" s="24"/>
      <c r="P99" s="24"/>
      <c r="Q99" s="22"/>
    </row>
    <row r="100" spans="1:17" x14ac:dyDescent="0.25">
      <c r="A100" s="203">
        <v>1186</v>
      </c>
      <c r="B100" s="15" t="s">
        <v>212</v>
      </c>
      <c r="C100" s="220" t="s">
        <v>301</v>
      </c>
      <c r="D100" s="220">
        <v>12</v>
      </c>
      <c r="E100" s="13">
        <v>52546.75</v>
      </c>
      <c r="F100" s="16">
        <f t="shared" si="2"/>
        <v>16100.324200000001</v>
      </c>
      <c r="G100" s="17">
        <f t="shared" si="3"/>
        <v>68647.074200000003</v>
      </c>
      <c r="H100" s="23">
        <v>1</v>
      </c>
      <c r="I100" s="22"/>
      <c r="J100" s="23"/>
      <c r="K100" s="23"/>
      <c r="L100" s="24"/>
      <c r="M100" s="24"/>
      <c r="N100" s="24"/>
      <c r="O100" s="24"/>
      <c r="P100" s="24"/>
      <c r="Q100" s="22"/>
    </row>
    <row r="101" spans="1:17" x14ac:dyDescent="0.25">
      <c r="A101" s="203">
        <v>1187</v>
      </c>
      <c r="B101" s="15" t="s">
        <v>212</v>
      </c>
      <c r="C101" s="220" t="s">
        <v>303</v>
      </c>
      <c r="D101" s="220">
        <v>12</v>
      </c>
      <c r="E101" s="13">
        <v>71540.02</v>
      </c>
      <c r="F101" s="16">
        <f t="shared" si="2"/>
        <v>21919.862128000001</v>
      </c>
      <c r="G101" s="17">
        <f t="shared" si="3"/>
        <v>93459.882127999997</v>
      </c>
      <c r="H101" s="23">
        <v>1</v>
      </c>
      <c r="I101" s="22"/>
      <c r="J101" s="23"/>
      <c r="K101" s="23"/>
      <c r="L101" s="24"/>
      <c r="M101" s="24"/>
      <c r="N101" s="24"/>
      <c r="O101" s="24"/>
      <c r="P101" s="24"/>
      <c r="Q101" s="22"/>
    </row>
    <row r="102" spans="1:17" x14ac:dyDescent="0.25">
      <c r="A102" s="203">
        <v>1207</v>
      </c>
      <c r="B102" s="15" t="s">
        <v>231</v>
      </c>
      <c r="C102" s="220" t="s">
        <v>299</v>
      </c>
      <c r="D102" s="220">
        <v>11</v>
      </c>
      <c r="E102" s="13">
        <v>213103.32</v>
      </c>
      <c r="F102" s="16">
        <f t="shared" si="2"/>
        <v>65294.857248</v>
      </c>
      <c r="G102" s="17">
        <f t="shared" si="3"/>
        <v>278398.17724799999</v>
      </c>
      <c r="H102" s="23">
        <v>1</v>
      </c>
      <c r="I102" s="22"/>
      <c r="J102" s="23"/>
      <c r="K102" s="23"/>
      <c r="L102" s="24"/>
      <c r="M102" s="24"/>
      <c r="N102" s="24"/>
      <c r="O102" s="24"/>
      <c r="P102" s="24"/>
      <c r="Q102" s="22"/>
    </row>
    <row r="103" spans="1:17" x14ac:dyDescent="0.25">
      <c r="A103" s="203">
        <v>1208</v>
      </c>
      <c r="B103" s="15" t="s">
        <v>196</v>
      </c>
      <c r="C103" s="220" t="s">
        <v>299</v>
      </c>
      <c r="D103" s="220">
        <v>12</v>
      </c>
      <c r="E103" s="13">
        <v>85358.65</v>
      </c>
      <c r="F103" s="16">
        <f t="shared" si="2"/>
        <v>26153.890359999998</v>
      </c>
      <c r="G103" s="17">
        <f t="shared" si="3"/>
        <v>111512.54035999998</v>
      </c>
      <c r="H103" s="23">
        <v>0.2</v>
      </c>
      <c r="I103" s="22"/>
      <c r="J103" s="23"/>
      <c r="K103" s="23"/>
      <c r="L103" s="24"/>
      <c r="M103" s="24"/>
      <c r="N103" s="24"/>
      <c r="O103" s="24"/>
      <c r="P103" s="24"/>
      <c r="Q103" s="22">
        <v>0.8</v>
      </c>
    </row>
    <row r="104" spans="1:17" x14ac:dyDescent="0.25">
      <c r="A104" s="203">
        <v>1209</v>
      </c>
      <c r="B104" s="15" t="s">
        <v>211</v>
      </c>
      <c r="C104" s="220" t="s">
        <v>299</v>
      </c>
      <c r="D104" s="220">
        <v>12</v>
      </c>
      <c r="E104" s="13">
        <v>55960.84</v>
      </c>
      <c r="F104" s="16">
        <f t="shared" si="2"/>
        <v>17146.401375999998</v>
      </c>
      <c r="G104" s="17">
        <f t="shared" si="3"/>
        <v>73107.241375999991</v>
      </c>
      <c r="H104" s="23"/>
      <c r="I104" s="22"/>
      <c r="J104" s="23"/>
      <c r="K104" s="23"/>
      <c r="L104" s="24"/>
      <c r="M104" s="25">
        <v>1</v>
      </c>
      <c r="N104" s="24"/>
      <c r="O104" s="24"/>
      <c r="P104" s="24"/>
      <c r="Q104" s="22"/>
    </row>
    <row r="105" spans="1:17" x14ac:dyDescent="0.25">
      <c r="A105" s="203">
        <v>1213</v>
      </c>
      <c r="B105" s="15" t="s">
        <v>196</v>
      </c>
      <c r="C105" s="220" t="s">
        <v>298</v>
      </c>
      <c r="D105" s="220">
        <v>12</v>
      </c>
      <c r="E105" s="13">
        <v>70168.070000000007</v>
      </c>
      <c r="F105" s="16">
        <f t="shared" si="2"/>
        <v>21499.496648000004</v>
      </c>
      <c r="G105" s="17">
        <f t="shared" si="3"/>
        <v>91667.566648000007</v>
      </c>
      <c r="H105" s="23">
        <v>0.1</v>
      </c>
      <c r="I105" s="22"/>
      <c r="J105" s="23"/>
      <c r="K105" s="23"/>
      <c r="L105" s="24"/>
      <c r="M105" s="24"/>
      <c r="N105" s="24"/>
      <c r="O105" s="24"/>
      <c r="P105" s="24"/>
      <c r="Q105" s="22">
        <v>0.9</v>
      </c>
    </row>
    <row r="106" spans="1:17" x14ac:dyDescent="0.25">
      <c r="A106" s="203">
        <v>1215</v>
      </c>
      <c r="B106" s="15" t="s">
        <v>274</v>
      </c>
      <c r="C106" s="220" t="s">
        <v>301</v>
      </c>
      <c r="D106" s="220">
        <v>12</v>
      </c>
      <c r="E106" s="13">
        <v>94761.24</v>
      </c>
      <c r="F106" s="16">
        <f t="shared" si="2"/>
        <v>29034.843936000001</v>
      </c>
      <c r="G106" s="17">
        <f t="shared" si="3"/>
        <v>123796.08393600001</v>
      </c>
      <c r="H106" s="23">
        <v>1</v>
      </c>
      <c r="I106" s="22"/>
      <c r="J106" s="23"/>
      <c r="K106" s="23"/>
      <c r="L106" s="24"/>
      <c r="M106" s="24"/>
      <c r="N106" s="24"/>
      <c r="O106" s="24"/>
      <c r="P106" s="24"/>
      <c r="Q106" s="22"/>
    </row>
    <row r="107" spans="1:17" x14ac:dyDescent="0.25">
      <c r="A107" s="203">
        <v>1220</v>
      </c>
      <c r="B107" s="15" t="s">
        <v>207</v>
      </c>
      <c r="C107" s="220" t="s">
        <v>301</v>
      </c>
      <c r="D107" s="220">
        <v>12</v>
      </c>
      <c r="E107" s="13">
        <v>41805.81</v>
      </c>
      <c r="F107" s="16">
        <f t="shared" si="2"/>
        <v>12809.300184</v>
      </c>
      <c r="G107" s="17">
        <f t="shared" si="3"/>
        <v>54615.110183999997</v>
      </c>
      <c r="H107" s="23">
        <v>1</v>
      </c>
      <c r="I107" s="22"/>
      <c r="J107" s="23"/>
      <c r="K107" s="23"/>
      <c r="L107" s="24"/>
      <c r="M107" s="24"/>
      <c r="N107" s="24"/>
      <c r="O107" s="24"/>
      <c r="P107" s="24"/>
      <c r="Q107" s="22"/>
    </row>
    <row r="108" spans="1:17" x14ac:dyDescent="0.25">
      <c r="A108" s="203">
        <v>1231</v>
      </c>
      <c r="B108" s="15" t="s">
        <v>229</v>
      </c>
      <c r="C108" s="220" t="s">
        <v>301</v>
      </c>
      <c r="D108" s="220">
        <v>11</v>
      </c>
      <c r="E108" s="13">
        <v>61421.08</v>
      </c>
      <c r="F108" s="16">
        <f t="shared" si="2"/>
        <v>18819.418912000001</v>
      </c>
      <c r="G108" s="17">
        <f t="shared" si="3"/>
        <v>80240.49891200001</v>
      </c>
      <c r="H108" s="23">
        <v>1</v>
      </c>
      <c r="I108" s="22"/>
      <c r="J108" s="23"/>
      <c r="K108" s="23"/>
      <c r="L108" s="24"/>
      <c r="M108" s="24"/>
      <c r="N108" s="24"/>
      <c r="O108" s="24"/>
      <c r="P108" s="24"/>
      <c r="Q108" s="22"/>
    </row>
    <row r="109" spans="1:17" x14ac:dyDescent="0.25">
      <c r="A109" s="203">
        <v>1232</v>
      </c>
      <c r="B109" s="15" t="s">
        <v>212</v>
      </c>
      <c r="C109" s="220" t="s">
        <v>301</v>
      </c>
      <c r="D109" s="220">
        <v>12</v>
      </c>
      <c r="E109" s="13">
        <v>48545.39</v>
      </c>
      <c r="F109" s="16">
        <f t="shared" si="2"/>
        <v>14874.307495999999</v>
      </c>
      <c r="G109" s="17">
        <f t="shared" si="3"/>
        <v>63419.697496000001</v>
      </c>
      <c r="H109" s="23">
        <v>1</v>
      </c>
      <c r="I109" s="22"/>
      <c r="J109" s="23"/>
      <c r="K109" s="23"/>
      <c r="L109" s="24"/>
      <c r="M109" s="24"/>
      <c r="N109" s="24"/>
      <c r="O109" s="24"/>
      <c r="P109" s="24"/>
      <c r="Q109" s="22"/>
    </row>
    <row r="110" spans="1:17" x14ac:dyDescent="0.25">
      <c r="A110" s="203">
        <v>1234</v>
      </c>
      <c r="B110" s="15" t="s">
        <v>198</v>
      </c>
      <c r="C110" s="220" t="s">
        <v>299</v>
      </c>
      <c r="D110" s="220">
        <v>12</v>
      </c>
      <c r="E110" s="13">
        <v>77343.100000000006</v>
      </c>
      <c r="F110" s="16">
        <f t="shared" si="2"/>
        <v>23697.925840000004</v>
      </c>
      <c r="G110" s="17">
        <f t="shared" si="3"/>
        <v>101041.02584000002</v>
      </c>
      <c r="H110" s="23"/>
      <c r="I110" s="22"/>
      <c r="J110" s="23">
        <v>0.75</v>
      </c>
      <c r="K110" s="23"/>
      <c r="L110" s="24"/>
      <c r="M110" s="25">
        <v>0.25</v>
      </c>
      <c r="N110" s="24"/>
      <c r="O110" s="24"/>
      <c r="P110" s="24"/>
      <c r="Q110" s="22"/>
    </row>
    <row r="111" spans="1:17" x14ac:dyDescent="0.25">
      <c r="A111" s="203">
        <v>1241</v>
      </c>
      <c r="B111" s="15" t="s">
        <v>233</v>
      </c>
      <c r="C111" s="220" t="s">
        <v>300</v>
      </c>
      <c r="D111" s="220">
        <v>12</v>
      </c>
      <c r="E111" s="13">
        <v>66768.61</v>
      </c>
      <c r="F111" s="16">
        <f t="shared" si="2"/>
        <v>20457.902104000001</v>
      </c>
      <c r="G111" s="17">
        <f t="shared" si="3"/>
        <v>87226.512103999994</v>
      </c>
      <c r="H111" s="23">
        <v>1</v>
      </c>
      <c r="I111" s="22"/>
      <c r="J111" s="23"/>
      <c r="K111" s="23"/>
      <c r="L111" s="24"/>
      <c r="M111" s="24"/>
      <c r="N111" s="24"/>
      <c r="O111" s="24"/>
      <c r="P111" s="24"/>
      <c r="Q111" s="22"/>
    </row>
    <row r="112" spans="1:17" x14ac:dyDescent="0.25">
      <c r="A112" s="203">
        <v>1242</v>
      </c>
      <c r="B112" s="15" t="s">
        <v>207</v>
      </c>
      <c r="C112" s="220" t="s">
        <v>301</v>
      </c>
      <c r="D112" s="220">
        <v>12</v>
      </c>
      <c r="E112" s="13">
        <v>71157.88</v>
      </c>
      <c r="F112" s="16">
        <f t="shared" si="2"/>
        <v>21802.774432000002</v>
      </c>
      <c r="G112" s="17">
        <f t="shared" si="3"/>
        <v>92960.65443200001</v>
      </c>
      <c r="H112" s="23">
        <v>1</v>
      </c>
      <c r="I112" s="22"/>
      <c r="J112" s="23"/>
      <c r="K112" s="23"/>
      <c r="L112" s="24"/>
      <c r="M112" s="24"/>
      <c r="N112" s="24"/>
      <c r="O112" s="24"/>
      <c r="P112" s="24"/>
      <c r="Q112" s="22"/>
    </row>
    <row r="113" spans="1:17" x14ac:dyDescent="0.25">
      <c r="A113" s="203">
        <v>1246</v>
      </c>
      <c r="B113" s="15" t="s">
        <v>271</v>
      </c>
      <c r="C113" s="220" t="s">
        <v>300</v>
      </c>
      <c r="D113" s="220">
        <v>12</v>
      </c>
      <c r="E113" s="13">
        <v>166750.25</v>
      </c>
      <c r="F113" s="16">
        <f t="shared" si="2"/>
        <v>51092.276599999997</v>
      </c>
      <c r="G113" s="17">
        <f t="shared" si="3"/>
        <v>217842.52659999998</v>
      </c>
      <c r="H113" s="23">
        <v>1</v>
      </c>
      <c r="I113" s="22"/>
      <c r="J113" s="23"/>
      <c r="K113" s="23"/>
      <c r="L113" s="24"/>
      <c r="M113" s="24"/>
      <c r="N113" s="24"/>
      <c r="O113" s="24"/>
      <c r="P113" s="24"/>
      <c r="Q113" s="22"/>
    </row>
    <row r="114" spans="1:17" x14ac:dyDescent="0.25">
      <c r="A114" s="203">
        <v>1247</v>
      </c>
      <c r="B114" s="15" t="s">
        <v>277</v>
      </c>
      <c r="C114" s="220" t="s">
        <v>300</v>
      </c>
      <c r="D114" s="220">
        <v>12</v>
      </c>
      <c r="E114" s="13">
        <v>71053.91</v>
      </c>
      <c r="F114" s="16">
        <f t="shared" si="2"/>
        <v>21770.918024000002</v>
      </c>
      <c r="G114" s="17">
        <f t="shared" si="3"/>
        <v>92824.828024000002</v>
      </c>
      <c r="H114" s="23"/>
      <c r="I114" s="22"/>
      <c r="J114" s="23"/>
      <c r="K114" s="23"/>
      <c r="L114" s="24"/>
      <c r="M114" s="25">
        <v>1</v>
      </c>
      <c r="N114" s="24"/>
      <c r="O114" s="24"/>
      <c r="P114" s="24"/>
      <c r="Q114" s="22"/>
    </row>
    <row r="115" spans="1:17" x14ac:dyDescent="0.25">
      <c r="A115" s="203">
        <v>1248</v>
      </c>
      <c r="B115" s="15" t="s">
        <v>198</v>
      </c>
      <c r="C115" s="220" t="s">
        <v>303</v>
      </c>
      <c r="D115" s="220">
        <v>12</v>
      </c>
      <c r="E115" s="13">
        <v>78613.89</v>
      </c>
      <c r="F115" s="16">
        <f t="shared" si="2"/>
        <v>24087.295896</v>
      </c>
      <c r="G115" s="17">
        <f t="shared" si="3"/>
        <v>102701.185896</v>
      </c>
      <c r="H115" s="23"/>
      <c r="I115" s="22"/>
      <c r="J115" s="23">
        <v>1</v>
      </c>
      <c r="K115" s="23"/>
      <c r="L115" s="24"/>
      <c r="M115" s="24"/>
      <c r="N115" s="24"/>
      <c r="O115" s="24"/>
      <c r="P115" s="24"/>
      <c r="Q115" s="22"/>
    </row>
    <row r="116" spans="1:17" x14ac:dyDescent="0.25">
      <c r="A116" s="203">
        <v>1254</v>
      </c>
      <c r="B116" s="15" t="s">
        <v>221</v>
      </c>
      <c r="C116" s="220" t="s">
        <v>298</v>
      </c>
      <c r="D116" s="220">
        <v>12</v>
      </c>
      <c r="E116" s="13">
        <v>112237.39</v>
      </c>
      <c r="F116" s="16">
        <f t="shared" si="2"/>
        <v>34389.536295999998</v>
      </c>
      <c r="G116" s="17">
        <f t="shared" si="3"/>
        <v>146626.92629599999</v>
      </c>
      <c r="H116" s="23">
        <v>1</v>
      </c>
      <c r="I116" s="22"/>
      <c r="J116" s="23"/>
      <c r="K116" s="23"/>
      <c r="L116" s="24"/>
      <c r="M116" s="24"/>
      <c r="N116" s="24"/>
      <c r="O116" s="24"/>
      <c r="P116" s="24"/>
      <c r="Q116" s="22"/>
    </row>
    <row r="117" spans="1:17" x14ac:dyDescent="0.25">
      <c r="A117" s="203">
        <v>1259</v>
      </c>
      <c r="B117" s="15" t="s">
        <v>212</v>
      </c>
      <c r="C117" s="220" t="s">
        <v>299</v>
      </c>
      <c r="D117" s="220">
        <v>12</v>
      </c>
      <c r="E117" s="13">
        <v>67618.2</v>
      </c>
      <c r="F117" s="16">
        <f t="shared" si="2"/>
        <v>20718.216479999999</v>
      </c>
      <c r="G117" s="17">
        <f t="shared" si="3"/>
        <v>88336.41648</v>
      </c>
      <c r="H117" s="23">
        <v>1</v>
      </c>
      <c r="I117" s="22"/>
      <c r="J117" s="23"/>
      <c r="K117" s="23"/>
      <c r="L117" s="24"/>
      <c r="M117" s="24"/>
      <c r="N117" s="24"/>
      <c r="O117" s="24"/>
      <c r="P117" s="24"/>
      <c r="Q117" s="22"/>
    </row>
    <row r="118" spans="1:17" x14ac:dyDescent="0.25">
      <c r="A118" s="203">
        <v>1264</v>
      </c>
      <c r="B118" s="15" t="s">
        <v>224</v>
      </c>
      <c r="C118" s="220" t="s">
        <v>299</v>
      </c>
      <c r="D118" s="220">
        <v>12</v>
      </c>
      <c r="E118" s="13">
        <v>36579.53</v>
      </c>
      <c r="F118" s="16">
        <f t="shared" si="2"/>
        <v>11207.967992</v>
      </c>
      <c r="G118" s="17">
        <f t="shared" si="3"/>
        <v>47787.497991999997</v>
      </c>
      <c r="H118" s="23"/>
      <c r="I118" s="22">
        <v>1</v>
      </c>
      <c r="J118" s="23"/>
      <c r="K118" s="23"/>
      <c r="L118" s="24"/>
      <c r="M118" s="24"/>
      <c r="N118" s="24"/>
      <c r="O118" s="24"/>
      <c r="P118" s="24"/>
      <c r="Q118" s="22"/>
    </row>
    <row r="119" spans="1:17" x14ac:dyDescent="0.25">
      <c r="A119" s="203">
        <v>1269</v>
      </c>
      <c r="B119" s="15" t="s">
        <v>278</v>
      </c>
      <c r="C119" s="220" t="s">
        <v>299</v>
      </c>
      <c r="D119" s="220">
        <v>12</v>
      </c>
      <c r="E119" s="13">
        <v>117269.41</v>
      </c>
      <c r="F119" s="16">
        <f t="shared" si="2"/>
        <v>35931.347224000005</v>
      </c>
      <c r="G119" s="17">
        <f t="shared" si="3"/>
        <v>153200.757224</v>
      </c>
      <c r="H119" s="23">
        <v>1</v>
      </c>
      <c r="I119" s="22"/>
      <c r="J119" s="23"/>
      <c r="K119" s="23"/>
      <c r="L119" s="24"/>
      <c r="M119" s="24"/>
      <c r="N119" s="24"/>
      <c r="O119" s="24"/>
      <c r="P119" s="24"/>
      <c r="Q119" s="22"/>
    </row>
    <row r="120" spans="1:17" x14ac:dyDescent="0.25">
      <c r="A120" s="203">
        <v>1270</v>
      </c>
      <c r="B120" s="15" t="s">
        <v>195</v>
      </c>
      <c r="C120" s="220" t="s">
        <v>298</v>
      </c>
      <c r="D120" s="220">
        <v>12</v>
      </c>
      <c r="E120" s="13">
        <v>128807.18</v>
      </c>
      <c r="F120" s="16">
        <f t="shared" si="2"/>
        <v>39466.519951999995</v>
      </c>
      <c r="G120" s="17">
        <f t="shared" si="3"/>
        <v>168273.699952</v>
      </c>
      <c r="H120" s="23"/>
      <c r="I120" s="22"/>
      <c r="J120" s="23"/>
      <c r="K120" s="23"/>
      <c r="L120" s="24"/>
      <c r="M120" s="24"/>
      <c r="N120" s="24"/>
      <c r="O120" s="24"/>
      <c r="P120" s="24"/>
      <c r="Q120" s="22">
        <v>1</v>
      </c>
    </row>
    <row r="121" spans="1:17" x14ac:dyDescent="0.25">
      <c r="A121" s="203">
        <v>1280</v>
      </c>
      <c r="B121" s="15" t="s">
        <v>212</v>
      </c>
      <c r="C121" s="220" t="s">
        <v>301</v>
      </c>
      <c r="D121" s="220">
        <v>11</v>
      </c>
      <c r="E121" s="13">
        <v>58377.75</v>
      </c>
      <c r="F121" s="16">
        <f t="shared" si="2"/>
        <v>17886.942600000002</v>
      </c>
      <c r="G121" s="17">
        <f t="shared" si="3"/>
        <v>76264.692600000009</v>
      </c>
      <c r="H121" s="23">
        <v>1</v>
      </c>
      <c r="I121" s="22"/>
      <c r="J121" s="23"/>
      <c r="K121" s="23"/>
      <c r="L121" s="24"/>
      <c r="M121" s="24"/>
      <c r="N121" s="24"/>
      <c r="O121" s="24"/>
      <c r="P121" s="24"/>
      <c r="Q121" s="22"/>
    </row>
    <row r="122" spans="1:17" x14ac:dyDescent="0.25">
      <c r="A122" s="203">
        <v>1282</v>
      </c>
      <c r="B122" s="15" t="s">
        <v>241</v>
      </c>
      <c r="C122" s="220" t="s">
        <v>301</v>
      </c>
      <c r="D122" s="220">
        <v>12</v>
      </c>
      <c r="E122" s="13">
        <v>73865.38</v>
      </c>
      <c r="F122" s="16">
        <f t="shared" si="2"/>
        <v>22632.352432000003</v>
      </c>
      <c r="G122" s="17">
        <f t="shared" si="3"/>
        <v>96497.732432000004</v>
      </c>
      <c r="H122" s="23">
        <v>1</v>
      </c>
      <c r="I122" s="22"/>
      <c r="J122" s="23"/>
      <c r="K122" s="23"/>
      <c r="L122" s="24"/>
      <c r="M122" s="24"/>
      <c r="N122" s="24"/>
      <c r="O122" s="24"/>
      <c r="P122" s="24"/>
      <c r="Q122" s="22"/>
    </row>
    <row r="123" spans="1:17" x14ac:dyDescent="0.25">
      <c r="A123" s="203">
        <v>1284</v>
      </c>
      <c r="B123" s="15" t="s">
        <v>212</v>
      </c>
      <c r="C123" s="220" t="s">
        <v>301</v>
      </c>
      <c r="D123" s="220">
        <v>12</v>
      </c>
      <c r="E123" s="13">
        <v>67792.539999999994</v>
      </c>
      <c r="F123" s="16">
        <f t="shared" si="2"/>
        <v>20771.634255999998</v>
      </c>
      <c r="G123" s="17">
        <f t="shared" si="3"/>
        <v>88564.174255999998</v>
      </c>
      <c r="H123" s="23">
        <v>1</v>
      </c>
      <c r="I123" s="22"/>
      <c r="J123" s="23"/>
      <c r="K123" s="23"/>
      <c r="L123" s="24"/>
      <c r="M123" s="24"/>
      <c r="N123" s="24"/>
      <c r="O123" s="24"/>
      <c r="P123" s="24"/>
      <c r="Q123" s="22"/>
    </row>
    <row r="124" spans="1:17" x14ac:dyDescent="0.25">
      <c r="A124" s="203">
        <v>1285</v>
      </c>
      <c r="B124" s="15" t="s">
        <v>256</v>
      </c>
      <c r="C124" s="220" t="s">
        <v>301</v>
      </c>
      <c r="D124" s="220">
        <v>12</v>
      </c>
      <c r="E124" s="13">
        <v>52984.81</v>
      </c>
      <c r="F124" s="16">
        <f t="shared" si="2"/>
        <v>16234.545784</v>
      </c>
      <c r="G124" s="17">
        <f t="shared" si="3"/>
        <v>69219.355783999999</v>
      </c>
      <c r="H124" s="23">
        <v>1</v>
      </c>
      <c r="I124" s="22"/>
      <c r="J124" s="23"/>
      <c r="K124" s="23"/>
      <c r="L124" s="24"/>
      <c r="M124" s="24"/>
      <c r="N124" s="24"/>
      <c r="O124" s="24"/>
      <c r="P124" s="24"/>
      <c r="Q124" s="22"/>
    </row>
    <row r="125" spans="1:17" x14ac:dyDescent="0.25">
      <c r="A125" s="203">
        <v>1289</v>
      </c>
      <c r="B125" s="15" t="s">
        <v>193</v>
      </c>
      <c r="C125" s="220" t="s">
        <v>299</v>
      </c>
      <c r="D125" s="220">
        <v>12</v>
      </c>
      <c r="E125" s="13">
        <v>76679.839999999997</v>
      </c>
      <c r="F125" s="16">
        <f t="shared" si="2"/>
        <v>23494.702976</v>
      </c>
      <c r="G125" s="17">
        <f t="shared" si="3"/>
        <v>100174.542976</v>
      </c>
      <c r="H125" s="23"/>
      <c r="I125" s="22"/>
      <c r="J125" s="23">
        <v>0.75</v>
      </c>
      <c r="K125" s="23"/>
      <c r="L125" s="24"/>
      <c r="M125" s="25">
        <v>0.25</v>
      </c>
      <c r="N125" s="24"/>
      <c r="O125" s="24"/>
      <c r="P125" s="24"/>
      <c r="Q125" s="22"/>
    </row>
    <row r="126" spans="1:17" x14ac:dyDescent="0.25">
      <c r="A126" s="203">
        <v>1291</v>
      </c>
      <c r="B126" s="15" t="s">
        <v>249</v>
      </c>
      <c r="C126" s="220" t="s">
        <v>302</v>
      </c>
      <c r="D126" s="220">
        <v>12</v>
      </c>
      <c r="E126" s="13">
        <v>105403.52</v>
      </c>
      <c r="F126" s="16">
        <f t="shared" si="2"/>
        <v>32295.638528000003</v>
      </c>
      <c r="G126" s="17">
        <f t="shared" si="3"/>
        <v>137699.158528</v>
      </c>
      <c r="H126" s="23">
        <v>1</v>
      </c>
      <c r="I126" s="22"/>
      <c r="J126" s="23"/>
      <c r="K126" s="23"/>
      <c r="L126" s="24"/>
      <c r="M126" s="24"/>
      <c r="N126" s="24"/>
      <c r="O126" s="24"/>
      <c r="P126" s="24"/>
      <c r="Q126" s="22"/>
    </row>
    <row r="127" spans="1:17" x14ac:dyDescent="0.25">
      <c r="A127" s="203">
        <v>1294</v>
      </c>
      <c r="B127" s="15" t="s">
        <v>209</v>
      </c>
      <c r="C127" s="220" t="s">
        <v>298</v>
      </c>
      <c r="D127" s="220">
        <v>12</v>
      </c>
      <c r="E127" s="13">
        <v>102972.61</v>
      </c>
      <c r="F127" s="16">
        <f t="shared" si="2"/>
        <v>31550.807704000003</v>
      </c>
      <c r="G127" s="17">
        <f t="shared" si="3"/>
        <v>134523.41770399999</v>
      </c>
      <c r="H127" s="23">
        <v>1</v>
      </c>
      <c r="I127" s="22"/>
      <c r="J127" s="23"/>
      <c r="K127" s="23"/>
      <c r="L127" s="24"/>
      <c r="M127" s="24"/>
      <c r="N127" s="24"/>
      <c r="O127" s="24"/>
      <c r="P127" s="24"/>
      <c r="Q127" s="22"/>
    </row>
    <row r="128" spans="1:17" x14ac:dyDescent="0.25">
      <c r="A128" s="203">
        <v>1295</v>
      </c>
      <c r="B128" s="15" t="s">
        <v>196</v>
      </c>
      <c r="C128" s="220" t="s">
        <v>299</v>
      </c>
      <c r="D128" s="220">
        <v>12</v>
      </c>
      <c r="E128" s="13">
        <v>56329.74</v>
      </c>
      <c r="F128" s="16">
        <f t="shared" si="2"/>
        <v>17259.432335999998</v>
      </c>
      <c r="G128" s="17">
        <f t="shared" si="3"/>
        <v>73589.172335999989</v>
      </c>
      <c r="H128" s="23"/>
      <c r="I128" s="22"/>
      <c r="J128" s="23"/>
      <c r="K128" s="23"/>
      <c r="L128" s="24"/>
      <c r="M128" s="24"/>
      <c r="N128" s="24"/>
      <c r="O128" s="24"/>
      <c r="P128" s="24"/>
      <c r="Q128" s="22">
        <v>1</v>
      </c>
    </row>
    <row r="129" spans="1:17" x14ac:dyDescent="0.25">
      <c r="A129" s="203">
        <v>1296</v>
      </c>
      <c r="B129" s="15" t="s">
        <v>207</v>
      </c>
      <c r="C129" s="220" t="s">
        <v>303</v>
      </c>
      <c r="D129" s="220">
        <v>12</v>
      </c>
      <c r="E129" s="13">
        <v>36579.25</v>
      </c>
      <c r="F129" s="16">
        <f t="shared" si="2"/>
        <v>11207.8822</v>
      </c>
      <c r="G129" s="17">
        <f t="shared" si="3"/>
        <v>47787.1322</v>
      </c>
      <c r="H129" s="23">
        <v>1</v>
      </c>
      <c r="I129" s="22"/>
      <c r="J129" s="23"/>
      <c r="K129" s="23"/>
      <c r="L129" s="24"/>
      <c r="M129" s="24"/>
      <c r="N129" s="24"/>
      <c r="O129" s="24"/>
      <c r="P129" s="24"/>
      <c r="Q129" s="22"/>
    </row>
    <row r="130" spans="1:17" x14ac:dyDescent="0.25">
      <c r="A130" s="203">
        <v>1301</v>
      </c>
      <c r="B130" s="15" t="s">
        <v>232</v>
      </c>
      <c r="C130" s="220" t="s">
        <v>299</v>
      </c>
      <c r="D130" s="220">
        <v>12</v>
      </c>
      <c r="E130" s="13">
        <v>79986.25</v>
      </c>
      <c r="F130" s="16">
        <f t="shared" si="2"/>
        <v>24507.787</v>
      </c>
      <c r="G130" s="17">
        <f t="shared" si="3"/>
        <v>104494.037</v>
      </c>
      <c r="H130" s="23">
        <v>1</v>
      </c>
      <c r="I130" s="22"/>
      <c r="J130" s="23"/>
      <c r="K130" s="23"/>
      <c r="L130" s="24"/>
      <c r="M130" s="24"/>
      <c r="N130" s="24"/>
      <c r="O130" s="24"/>
      <c r="P130" s="24"/>
      <c r="Q130" s="22"/>
    </row>
    <row r="131" spans="1:17" x14ac:dyDescent="0.25">
      <c r="A131" s="203">
        <v>1311</v>
      </c>
      <c r="B131" s="15" t="s">
        <v>260</v>
      </c>
      <c r="C131" s="220" t="s">
        <v>300</v>
      </c>
      <c r="D131" s="220">
        <v>12</v>
      </c>
      <c r="E131" s="13">
        <v>186012.84</v>
      </c>
      <c r="F131" s="16">
        <f t="shared" si="2"/>
        <v>56994.334175999997</v>
      </c>
      <c r="G131" s="17">
        <f t="shared" si="3"/>
        <v>243007.174176</v>
      </c>
      <c r="H131" s="23">
        <v>1</v>
      </c>
      <c r="I131" s="22"/>
      <c r="J131" s="23"/>
      <c r="K131" s="23"/>
      <c r="L131" s="24"/>
      <c r="M131" s="24"/>
      <c r="N131" s="24"/>
      <c r="O131" s="24"/>
      <c r="P131" s="24"/>
      <c r="Q131" s="22"/>
    </row>
    <row r="132" spans="1:17" x14ac:dyDescent="0.25">
      <c r="A132" s="203">
        <v>1312</v>
      </c>
      <c r="B132" s="15" t="s">
        <v>196</v>
      </c>
      <c r="C132" s="220" t="s">
        <v>299</v>
      </c>
      <c r="D132" s="220">
        <v>12</v>
      </c>
      <c r="E132" s="13">
        <v>80283.78</v>
      </c>
      <c r="F132" s="16">
        <f t="shared" si="2"/>
        <v>24598.950192</v>
      </c>
      <c r="G132" s="17">
        <f t="shared" si="3"/>
        <v>104882.730192</v>
      </c>
      <c r="H132" s="23"/>
      <c r="I132" s="22"/>
      <c r="J132" s="23"/>
      <c r="K132" s="23"/>
      <c r="L132" s="24"/>
      <c r="M132" s="24"/>
      <c r="N132" s="24"/>
      <c r="O132" s="24"/>
      <c r="P132" s="24"/>
      <c r="Q132" s="22">
        <v>1</v>
      </c>
    </row>
    <row r="133" spans="1:17" x14ac:dyDescent="0.25">
      <c r="A133" s="203">
        <v>1313</v>
      </c>
      <c r="B133" s="15" t="s">
        <v>289</v>
      </c>
      <c r="C133" s="220" t="s">
        <v>300</v>
      </c>
      <c r="D133" s="220">
        <v>12</v>
      </c>
      <c r="E133" s="13">
        <v>153961.41</v>
      </c>
      <c r="F133" s="16">
        <f t="shared" si="2"/>
        <v>47173.776023999999</v>
      </c>
      <c r="G133" s="17">
        <f t="shared" si="3"/>
        <v>201135.186024</v>
      </c>
      <c r="H133" s="23">
        <v>0.5</v>
      </c>
      <c r="I133" s="22"/>
      <c r="J133" s="23"/>
      <c r="K133" s="23"/>
      <c r="L133" s="24"/>
      <c r="M133" s="25">
        <v>0.5</v>
      </c>
      <c r="N133" s="24"/>
      <c r="O133" s="24"/>
      <c r="P133" s="24"/>
      <c r="Q133" s="22"/>
    </row>
    <row r="134" spans="1:17" x14ac:dyDescent="0.25">
      <c r="A134" s="203">
        <v>1320</v>
      </c>
      <c r="B134" s="15" t="s">
        <v>211</v>
      </c>
      <c r="C134" s="220" t="s">
        <v>300</v>
      </c>
      <c r="D134" s="220">
        <v>12</v>
      </c>
      <c r="E134" s="13">
        <v>94834.77</v>
      </c>
      <c r="F134" s="16">
        <f t="shared" si="2"/>
        <v>29057.373528</v>
      </c>
      <c r="G134" s="17">
        <f t="shared" si="3"/>
        <v>123892.143528</v>
      </c>
      <c r="H134" s="23"/>
      <c r="I134" s="22">
        <v>1</v>
      </c>
      <c r="J134" s="23"/>
      <c r="K134" s="23"/>
      <c r="L134" s="24"/>
      <c r="M134" s="24"/>
      <c r="N134" s="24"/>
      <c r="O134" s="24"/>
      <c r="P134" s="24"/>
      <c r="Q134" s="23"/>
    </row>
    <row r="135" spans="1:17" x14ac:dyDescent="0.25">
      <c r="A135" s="203">
        <v>1321</v>
      </c>
      <c r="B135" s="15" t="s">
        <v>212</v>
      </c>
      <c r="C135" s="220" t="s">
        <v>303</v>
      </c>
      <c r="D135" s="220">
        <v>12</v>
      </c>
      <c r="E135" s="13">
        <v>69131.63</v>
      </c>
      <c r="F135" s="16">
        <f t="shared" si="2"/>
        <v>21181.931432000001</v>
      </c>
      <c r="G135" s="17">
        <f t="shared" si="3"/>
        <v>90313.561432000002</v>
      </c>
      <c r="H135" s="23">
        <v>1</v>
      </c>
      <c r="I135" s="22"/>
      <c r="J135" s="23"/>
      <c r="K135" s="23"/>
      <c r="L135" s="24"/>
      <c r="M135" s="24"/>
      <c r="N135" s="24"/>
      <c r="O135" s="24"/>
      <c r="P135" s="24"/>
      <c r="Q135" s="22"/>
    </row>
    <row r="136" spans="1:17" x14ac:dyDescent="0.25">
      <c r="A136" s="203">
        <v>1323</v>
      </c>
      <c r="B136" s="15" t="s">
        <v>229</v>
      </c>
      <c r="C136" s="220" t="s">
        <v>301</v>
      </c>
      <c r="D136" s="220">
        <v>12</v>
      </c>
      <c r="E136" s="13">
        <v>73444.28</v>
      </c>
      <c r="F136" s="16">
        <f t="shared" si="2"/>
        <v>22503.327391999999</v>
      </c>
      <c r="G136" s="17">
        <f t="shared" si="3"/>
        <v>95947.607392000005</v>
      </c>
      <c r="H136" s="23">
        <v>1</v>
      </c>
      <c r="I136" s="22"/>
      <c r="J136" s="23"/>
      <c r="K136" s="23"/>
      <c r="L136" s="24"/>
      <c r="M136" s="24"/>
      <c r="N136" s="24"/>
      <c r="O136" s="24"/>
      <c r="P136" s="24"/>
      <c r="Q136" s="22"/>
    </row>
    <row r="137" spans="1:17" x14ac:dyDescent="0.25">
      <c r="A137" s="203">
        <v>1325</v>
      </c>
      <c r="B137" s="15" t="s">
        <v>209</v>
      </c>
      <c r="C137" s="220" t="s">
        <v>298</v>
      </c>
      <c r="D137" s="220">
        <v>12</v>
      </c>
      <c r="E137" s="13">
        <v>141169.78</v>
      </c>
      <c r="F137" s="16">
        <f t="shared" si="2"/>
        <v>43254.420592000002</v>
      </c>
      <c r="G137" s="17">
        <f t="shared" si="3"/>
        <v>184424.20059200001</v>
      </c>
      <c r="H137" s="23">
        <v>1</v>
      </c>
      <c r="I137" s="22"/>
      <c r="J137" s="23"/>
      <c r="K137" s="23"/>
      <c r="L137" s="24"/>
      <c r="M137" s="24"/>
      <c r="N137" s="24"/>
      <c r="O137" s="24"/>
      <c r="P137" s="24"/>
      <c r="Q137" s="22"/>
    </row>
    <row r="138" spans="1:17" x14ac:dyDescent="0.25">
      <c r="A138" s="203">
        <v>1330</v>
      </c>
      <c r="B138" s="15" t="s">
        <v>209</v>
      </c>
      <c r="C138" s="220" t="s">
        <v>298</v>
      </c>
      <c r="D138" s="220">
        <v>12</v>
      </c>
      <c r="E138" s="13">
        <v>90419.48</v>
      </c>
      <c r="F138" s="16">
        <f t="shared" si="2"/>
        <v>27704.528672</v>
      </c>
      <c r="G138" s="17">
        <f t="shared" si="3"/>
        <v>118124.008672</v>
      </c>
      <c r="H138" s="23">
        <v>1</v>
      </c>
      <c r="I138" s="22"/>
      <c r="J138" s="23"/>
      <c r="K138" s="23"/>
      <c r="L138" s="24"/>
      <c r="M138" s="24"/>
      <c r="N138" s="24"/>
      <c r="O138" s="24"/>
      <c r="P138" s="24"/>
      <c r="Q138" s="22"/>
    </row>
    <row r="139" spans="1:17" x14ac:dyDescent="0.25">
      <c r="A139" s="203">
        <v>1336</v>
      </c>
      <c r="B139" s="15" t="s">
        <v>212</v>
      </c>
      <c r="C139" s="220" t="s">
        <v>301</v>
      </c>
      <c r="D139" s="220">
        <v>10</v>
      </c>
      <c r="E139" s="13">
        <v>54594.05</v>
      </c>
      <c r="F139" s="16">
        <f t="shared" ref="F139:F202" si="4">$E$317*E139</f>
        <v>16727.61692</v>
      </c>
      <c r="G139" s="17">
        <f t="shared" ref="G139:G202" si="5">SUM(E139:F139)</f>
        <v>71321.666920000003</v>
      </c>
      <c r="H139" s="23">
        <v>1</v>
      </c>
      <c r="I139" s="22"/>
      <c r="J139" s="23"/>
      <c r="K139" s="23"/>
      <c r="L139" s="24"/>
      <c r="M139" s="24"/>
      <c r="N139" s="24"/>
      <c r="O139" s="24"/>
      <c r="P139" s="24"/>
      <c r="Q139" s="22"/>
    </row>
    <row r="140" spans="1:17" x14ac:dyDescent="0.25">
      <c r="A140" s="203">
        <v>1342</v>
      </c>
      <c r="B140" s="15" t="s">
        <v>215</v>
      </c>
      <c r="C140" s="220" t="s">
        <v>299</v>
      </c>
      <c r="D140" s="220">
        <v>12</v>
      </c>
      <c r="E140" s="13">
        <v>15548.05</v>
      </c>
      <c r="F140" s="16">
        <f t="shared" si="4"/>
        <v>4763.9225200000001</v>
      </c>
      <c r="G140" s="17">
        <f t="shared" si="5"/>
        <v>20311.972519999999</v>
      </c>
      <c r="H140" s="23">
        <v>1</v>
      </c>
      <c r="I140" s="22"/>
      <c r="J140" s="23"/>
      <c r="K140" s="23"/>
      <c r="L140" s="24"/>
      <c r="M140" s="24"/>
      <c r="N140" s="24"/>
      <c r="O140" s="24"/>
      <c r="P140" s="24"/>
      <c r="Q140" s="22"/>
    </row>
    <row r="141" spans="1:17" x14ac:dyDescent="0.25">
      <c r="A141" s="203">
        <v>1344</v>
      </c>
      <c r="B141" s="15" t="s">
        <v>212</v>
      </c>
      <c r="C141" s="220" t="s">
        <v>301</v>
      </c>
      <c r="D141" s="220">
        <v>12</v>
      </c>
      <c r="E141" s="13">
        <v>70744.13</v>
      </c>
      <c r="F141" s="16">
        <f t="shared" si="4"/>
        <v>21676.001432000001</v>
      </c>
      <c r="G141" s="17">
        <f t="shared" si="5"/>
        <v>92420.131432000009</v>
      </c>
      <c r="H141" s="23">
        <v>1</v>
      </c>
      <c r="I141" s="22"/>
      <c r="J141" s="23"/>
      <c r="K141" s="23"/>
      <c r="L141" s="24"/>
      <c r="M141" s="24"/>
      <c r="N141" s="24"/>
      <c r="O141" s="24"/>
      <c r="P141" s="24"/>
      <c r="Q141" s="22"/>
    </row>
    <row r="142" spans="1:17" x14ac:dyDescent="0.25">
      <c r="A142" s="203">
        <v>1345</v>
      </c>
      <c r="B142" s="15" t="s">
        <v>197</v>
      </c>
      <c r="C142" s="220" t="s">
        <v>299</v>
      </c>
      <c r="D142" s="220">
        <v>12</v>
      </c>
      <c r="E142" s="13">
        <v>56948.54</v>
      </c>
      <c r="F142" s="16">
        <f t="shared" si="4"/>
        <v>17449.032655999999</v>
      </c>
      <c r="G142" s="17">
        <f t="shared" si="5"/>
        <v>74397.572656000004</v>
      </c>
      <c r="H142" s="23"/>
      <c r="I142" s="22"/>
      <c r="J142" s="23"/>
      <c r="K142" s="23"/>
      <c r="L142" s="24"/>
      <c r="M142" s="24"/>
      <c r="N142" s="24"/>
      <c r="O142" s="24"/>
      <c r="P142" s="24"/>
      <c r="Q142" s="22">
        <v>1</v>
      </c>
    </row>
    <row r="143" spans="1:17" x14ac:dyDescent="0.25">
      <c r="A143" s="203">
        <v>1350</v>
      </c>
      <c r="B143" s="15" t="s">
        <v>248</v>
      </c>
      <c r="C143" s="220" t="s">
        <v>299</v>
      </c>
      <c r="D143" s="220">
        <v>12</v>
      </c>
      <c r="E143" s="13">
        <v>80082.8</v>
      </c>
      <c r="F143" s="16">
        <f t="shared" si="4"/>
        <v>24537.369920000001</v>
      </c>
      <c r="G143" s="17">
        <f t="shared" si="5"/>
        <v>104620.16992</v>
      </c>
      <c r="H143" s="23">
        <v>1</v>
      </c>
      <c r="I143" s="22"/>
      <c r="J143" s="23"/>
      <c r="K143" s="23"/>
      <c r="L143" s="24"/>
      <c r="M143" s="24"/>
      <c r="N143" s="24"/>
      <c r="O143" s="24"/>
      <c r="P143" s="24"/>
      <c r="Q143" s="22"/>
    </row>
    <row r="144" spans="1:17" x14ac:dyDescent="0.25">
      <c r="A144" s="203">
        <v>1353</v>
      </c>
      <c r="B144" s="15" t="s">
        <v>259</v>
      </c>
      <c r="C144" s="220" t="s">
        <v>301</v>
      </c>
      <c r="D144" s="220">
        <v>12</v>
      </c>
      <c r="E144" s="13">
        <v>56793.05</v>
      </c>
      <c r="F144" s="16">
        <f t="shared" si="4"/>
        <v>17401.390520000001</v>
      </c>
      <c r="G144" s="17">
        <f t="shared" si="5"/>
        <v>74194.440520000004</v>
      </c>
      <c r="H144" s="23">
        <v>1</v>
      </c>
      <c r="I144" s="22"/>
      <c r="J144" s="23"/>
      <c r="K144" s="23"/>
      <c r="L144" s="24"/>
      <c r="M144" s="24"/>
      <c r="N144" s="24"/>
      <c r="O144" s="24"/>
      <c r="P144" s="24"/>
      <c r="Q144" s="22"/>
    </row>
    <row r="145" spans="1:17" x14ac:dyDescent="0.25">
      <c r="A145" s="203">
        <v>1355</v>
      </c>
      <c r="B145" s="15" t="s">
        <v>197</v>
      </c>
      <c r="C145" s="220" t="s">
        <v>298</v>
      </c>
      <c r="D145" s="220">
        <v>12</v>
      </c>
      <c r="E145" s="13">
        <v>102626.86</v>
      </c>
      <c r="F145" s="16">
        <f t="shared" si="4"/>
        <v>31444.869903999999</v>
      </c>
      <c r="G145" s="17">
        <f t="shared" si="5"/>
        <v>134071.72990400001</v>
      </c>
      <c r="H145" s="23">
        <v>0.2</v>
      </c>
      <c r="I145" s="22"/>
      <c r="J145" s="23"/>
      <c r="K145" s="23"/>
      <c r="L145" s="24"/>
      <c r="M145" s="24"/>
      <c r="N145" s="24"/>
      <c r="O145" s="24"/>
      <c r="P145" s="24"/>
      <c r="Q145" s="22">
        <v>0.8</v>
      </c>
    </row>
    <row r="146" spans="1:17" x14ac:dyDescent="0.25">
      <c r="A146" s="203">
        <v>1360</v>
      </c>
      <c r="B146" s="15" t="s">
        <v>205</v>
      </c>
      <c r="C146" s="220" t="s">
        <v>300</v>
      </c>
      <c r="D146" s="220">
        <v>12</v>
      </c>
      <c r="E146" s="13">
        <v>124042.38</v>
      </c>
      <c r="F146" s="16">
        <f t="shared" si="4"/>
        <v>38006.585232000005</v>
      </c>
      <c r="G146" s="17">
        <f t="shared" si="5"/>
        <v>162048.96523200002</v>
      </c>
      <c r="H146" s="23">
        <v>0.25</v>
      </c>
      <c r="I146" s="22"/>
      <c r="J146" s="23">
        <v>0.75</v>
      </c>
      <c r="K146" s="23"/>
      <c r="L146" s="24"/>
      <c r="M146" s="24"/>
      <c r="N146" s="24"/>
      <c r="O146" s="24"/>
      <c r="P146" s="24"/>
      <c r="Q146" s="22"/>
    </row>
    <row r="147" spans="1:17" x14ac:dyDescent="0.25">
      <c r="A147" s="203">
        <v>1363</v>
      </c>
      <c r="B147" s="15" t="s">
        <v>212</v>
      </c>
      <c r="C147" s="220" t="s">
        <v>299</v>
      </c>
      <c r="D147" s="220">
        <v>12</v>
      </c>
      <c r="E147" s="13">
        <v>67447.03</v>
      </c>
      <c r="F147" s="16">
        <f t="shared" si="4"/>
        <v>20665.769992000001</v>
      </c>
      <c r="G147" s="17">
        <f t="shared" si="5"/>
        <v>88112.799992</v>
      </c>
      <c r="H147" s="23">
        <v>1</v>
      </c>
      <c r="I147" s="22"/>
      <c r="J147" s="23"/>
      <c r="K147" s="23"/>
      <c r="L147" s="24"/>
      <c r="M147" s="24"/>
      <c r="N147" s="24"/>
      <c r="O147" s="24"/>
      <c r="P147" s="24"/>
      <c r="Q147" s="22"/>
    </row>
    <row r="148" spans="1:17" x14ac:dyDescent="0.25">
      <c r="A148" s="203">
        <v>1381</v>
      </c>
      <c r="B148" s="15" t="s">
        <v>214</v>
      </c>
      <c r="C148" s="220" t="s">
        <v>301</v>
      </c>
      <c r="D148" s="220">
        <v>12</v>
      </c>
      <c r="E148" s="13">
        <v>50018.720000000001</v>
      </c>
      <c r="F148" s="16">
        <f t="shared" si="4"/>
        <v>15325.735808000001</v>
      </c>
      <c r="G148" s="17">
        <f t="shared" si="5"/>
        <v>65344.455807999999</v>
      </c>
      <c r="H148" s="23">
        <v>1</v>
      </c>
      <c r="I148" s="22"/>
      <c r="J148" s="23"/>
      <c r="K148" s="23"/>
      <c r="L148" s="24"/>
      <c r="M148" s="24"/>
      <c r="N148" s="24"/>
      <c r="O148" s="24"/>
      <c r="P148" s="24"/>
      <c r="Q148" s="22"/>
    </row>
    <row r="149" spans="1:17" x14ac:dyDescent="0.25">
      <c r="A149" s="203">
        <v>1391</v>
      </c>
      <c r="B149" s="15" t="s">
        <v>209</v>
      </c>
      <c r="C149" s="220" t="s">
        <v>298</v>
      </c>
      <c r="D149" s="220">
        <v>12</v>
      </c>
      <c r="E149" s="13">
        <v>101185.22</v>
      </c>
      <c r="F149" s="16">
        <f t="shared" si="4"/>
        <v>31003.151408000002</v>
      </c>
      <c r="G149" s="17">
        <f t="shared" si="5"/>
        <v>132188.37140800001</v>
      </c>
      <c r="H149" s="23">
        <v>1</v>
      </c>
      <c r="I149" s="22"/>
      <c r="J149" s="23"/>
      <c r="K149" s="23"/>
      <c r="L149" s="24"/>
      <c r="M149" s="24"/>
      <c r="N149" s="24"/>
      <c r="O149" s="24"/>
      <c r="P149" s="24"/>
      <c r="Q149" s="22"/>
    </row>
    <row r="150" spans="1:17" x14ac:dyDescent="0.25">
      <c r="A150" s="203">
        <v>1408</v>
      </c>
      <c r="B150" s="15" t="s">
        <v>214</v>
      </c>
      <c r="C150" s="220" t="s">
        <v>301</v>
      </c>
      <c r="D150" s="220">
        <v>12</v>
      </c>
      <c r="E150" s="13">
        <v>50506.27</v>
      </c>
      <c r="F150" s="16">
        <f t="shared" si="4"/>
        <v>15475.121127999999</v>
      </c>
      <c r="G150" s="17">
        <f t="shared" si="5"/>
        <v>65981.391127999988</v>
      </c>
      <c r="H150" s="23">
        <v>1</v>
      </c>
      <c r="I150" s="22"/>
      <c r="J150" s="23"/>
      <c r="K150" s="23"/>
      <c r="L150" s="24"/>
      <c r="M150" s="24"/>
      <c r="N150" s="24"/>
      <c r="O150" s="24"/>
      <c r="P150" s="24"/>
      <c r="Q150" s="22"/>
    </row>
    <row r="151" spans="1:17" x14ac:dyDescent="0.25">
      <c r="A151" s="203">
        <v>1410</v>
      </c>
      <c r="B151" s="15" t="s">
        <v>233</v>
      </c>
      <c r="C151" s="220" t="s">
        <v>300</v>
      </c>
      <c r="D151" s="220">
        <v>12</v>
      </c>
      <c r="E151" s="13">
        <v>95996.35</v>
      </c>
      <c r="F151" s="16">
        <f t="shared" si="4"/>
        <v>29413.281640000001</v>
      </c>
      <c r="G151" s="17">
        <f t="shared" si="5"/>
        <v>125409.63164000001</v>
      </c>
      <c r="H151" s="23">
        <v>1</v>
      </c>
      <c r="I151" s="22"/>
      <c r="J151" s="23"/>
      <c r="K151" s="23"/>
      <c r="L151" s="24"/>
      <c r="M151" s="24"/>
      <c r="N151" s="24"/>
      <c r="O151" s="24"/>
      <c r="P151" s="24"/>
      <c r="Q151" s="22"/>
    </row>
    <row r="152" spans="1:17" x14ac:dyDescent="0.25">
      <c r="A152" s="203">
        <v>1431</v>
      </c>
      <c r="B152" s="15" t="s">
        <v>209</v>
      </c>
      <c r="C152" s="220" t="s">
        <v>298</v>
      </c>
      <c r="D152" s="220">
        <v>12</v>
      </c>
      <c r="E152" s="13">
        <v>100927.09</v>
      </c>
      <c r="F152" s="16">
        <f t="shared" si="4"/>
        <v>30924.060376000001</v>
      </c>
      <c r="G152" s="17">
        <f t="shared" si="5"/>
        <v>131851.15037600001</v>
      </c>
      <c r="H152" s="23">
        <v>1</v>
      </c>
      <c r="I152" s="22"/>
      <c r="J152" s="23"/>
      <c r="K152" s="23"/>
      <c r="L152" s="24"/>
      <c r="M152" s="24"/>
      <c r="N152" s="24"/>
      <c r="O152" s="24"/>
      <c r="P152" s="24"/>
      <c r="Q152" s="22"/>
    </row>
    <row r="153" spans="1:17" x14ac:dyDescent="0.25">
      <c r="A153" s="203">
        <v>1434</v>
      </c>
      <c r="B153" s="15" t="s">
        <v>213</v>
      </c>
      <c r="C153" s="220" t="s">
        <v>300</v>
      </c>
      <c r="D153" s="220">
        <v>12</v>
      </c>
      <c r="E153" s="13">
        <v>87002.58</v>
      </c>
      <c r="F153" s="16">
        <f t="shared" si="4"/>
        <v>26657.590512000002</v>
      </c>
      <c r="G153" s="17">
        <f t="shared" si="5"/>
        <v>113660.17051200001</v>
      </c>
      <c r="H153" s="23">
        <v>1</v>
      </c>
      <c r="I153" s="22"/>
      <c r="J153" s="23"/>
      <c r="K153" s="23"/>
      <c r="L153" s="24"/>
      <c r="M153" s="24"/>
      <c r="N153" s="24"/>
      <c r="O153" s="24"/>
      <c r="P153" s="24"/>
      <c r="Q153" s="22"/>
    </row>
    <row r="154" spans="1:17" x14ac:dyDescent="0.25">
      <c r="A154" s="203">
        <v>1436</v>
      </c>
      <c r="B154" s="15" t="s">
        <v>209</v>
      </c>
      <c r="C154" s="220" t="s">
        <v>298</v>
      </c>
      <c r="D154" s="220">
        <v>12</v>
      </c>
      <c r="E154" s="13">
        <v>91251.97</v>
      </c>
      <c r="F154" s="16">
        <f t="shared" si="4"/>
        <v>27959.603608000001</v>
      </c>
      <c r="G154" s="17">
        <f t="shared" si="5"/>
        <v>119211.57360800001</v>
      </c>
      <c r="H154" s="23">
        <v>1</v>
      </c>
      <c r="I154" s="22"/>
      <c r="J154" s="23"/>
      <c r="K154" s="23"/>
      <c r="L154" s="24"/>
      <c r="M154" s="24"/>
      <c r="N154" s="24"/>
      <c r="O154" s="24"/>
      <c r="P154" s="24"/>
      <c r="Q154" s="22"/>
    </row>
    <row r="155" spans="1:17" x14ac:dyDescent="0.25">
      <c r="A155" s="203">
        <v>1438</v>
      </c>
      <c r="B155" s="15" t="s">
        <v>232</v>
      </c>
      <c r="C155" s="220" t="s">
        <v>303</v>
      </c>
      <c r="D155" s="220">
        <v>12</v>
      </c>
      <c r="E155" s="13">
        <v>70634.37</v>
      </c>
      <c r="F155" s="16">
        <f t="shared" si="4"/>
        <v>21642.370967999999</v>
      </c>
      <c r="G155" s="17">
        <f t="shared" si="5"/>
        <v>92276.740967999998</v>
      </c>
      <c r="H155" s="23">
        <v>1</v>
      </c>
      <c r="I155" s="22"/>
      <c r="J155" s="23"/>
      <c r="K155" s="23"/>
      <c r="L155" s="24"/>
      <c r="M155" s="24"/>
      <c r="N155" s="24"/>
      <c r="O155" s="24"/>
      <c r="P155" s="24"/>
      <c r="Q155" s="22"/>
    </row>
    <row r="156" spans="1:17" x14ac:dyDescent="0.25">
      <c r="A156" s="203">
        <v>1442</v>
      </c>
      <c r="B156" s="15" t="s">
        <v>211</v>
      </c>
      <c r="C156" s="220" t="s">
        <v>300</v>
      </c>
      <c r="D156" s="220">
        <v>12</v>
      </c>
      <c r="E156" s="13">
        <v>64775.54</v>
      </c>
      <c r="F156" s="16">
        <f t="shared" si="4"/>
        <v>19847.225456</v>
      </c>
      <c r="G156" s="17">
        <f t="shared" si="5"/>
        <v>84622.765455999994</v>
      </c>
      <c r="H156" s="23"/>
      <c r="I156" s="22">
        <v>1</v>
      </c>
      <c r="J156" s="23"/>
      <c r="K156" s="23"/>
      <c r="L156" s="24"/>
      <c r="M156" s="24"/>
      <c r="N156" s="24"/>
      <c r="O156" s="24"/>
      <c r="P156" s="24"/>
      <c r="Q156" s="22"/>
    </row>
    <row r="157" spans="1:17" x14ac:dyDescent="0.25">
      <c r="A157" s="203">
        <v>1448</v>
      </c>
      <c r="B157" s="15" t="s">
        <v>211</v>
      </c>
      <c r="C157" s="220" t="s">
        <v>300</v>
      </c>
      <c r="D157" s="220">
        <v>12</v>
      </c>
      <c r="E157" s="13">
        <v>96838.11</v>
      </c>
      <c r="F157" s="16">
        <f t="shared" si="4"/>
        <v>29671.196904</v>
      </c>
      <c r="G157" s="17">
        <f t="shared" si="5"/>
        <v>126509.306904</v>
      </c>
      <c r="H157" s="23"/>
      <c r="I157" s="22">
        <v>1</v>
      </c>
      <c r="J157" s="23"/>
      <c r="K157" s="23"/>
      <c r="L157" s="24"/>
      <c r="M157" s="24"/>
      <c r="N157" s="24"/>
      <c r="O157" s="24"/>
      <c r="P157" s="24"/>
      <c r="Q157" s="22"/>
    </row>
    <row r="158" spans="1:17" x14ac:dyDescent="0.25">
      <c r="A158" s="203">
        <v>1456</v>
      </c>
      <c r="B158" s="15" t="s">
        <v>209</v>
      </c>
      <c r="C158" s="220" t="s">
        <v>299</v>
      </c>
      <c r="D158" s="220">
        <v>12</v>
      </c>
      <c r="E158" s="13">
        <v>104313.78</v>
      </c>
      <c r="F158" s="16">
        <f t="shared" si="4"/>
        <v>31961.742192000002</v>
      </c>
      <c r="G158" s="17">
        <f t="shared" si="5"/>
        <v>136275.522192</v>
      </c>
      <c r="H158" s="23">
        <v>1</v>
      </c>
      <c r="I158" s="22"/>
      <c r="J158" s="23"/>
      <c r="K158" s="23"/>
      <c r="L158" s="24"/>
      <c r="M158" s="24"/>
      <c r="N158" s="24"/>
      <c r="O158" s="24"/>
      <c r="P158" s="24"/>
      <c r="Q158" s="22"/>
    </row>
    <row r="159" spans="1:17" x14ac:dyDescent="0.25">
      <c r="A159" s="203">
        <v>1465</v>
      </c>
      <c r="B159" s="15" t="s">
        <v>197</v>
      </c>
      <c r="C159" s="220" t="s">
        <v>299</v>
      </c>
      <c r="D159" s="220">
        <v>12</v>
      </c>
      <c r="E159" s="13">
        <v>59287.51</v>
      </c>
      <c r="F159" s="16">
        <f t="shared" si="4"/>
        <v>18165.693064000003</v>
      </c>
      <c r="G159" s="17">
        <f t="shared" si="5"/>
        <v>77453.203064000001</v>
      </c>
      <c r="H159" s="23">
        <v>0.2</v>
      </c>
      <c r="I159" s="22"/>
      <c r="J159" s="23"/>
      <c r="K159" s="23"/>
      <c r="L159" s="24"/>
      <c r="M159" s="24"/>
      <c r="N159" s="24"/>
      <c r="O159" s="24"/>
      <c r="P159" s="24"/>
      <c r="Q159" s="22">
        <v>0.8</v>
      </c>
    </row>
    <row r="160" spans="1:17" x14ac:dyDescent="0.25">
      <c r="A160" s="203">
        <v>1474</v>
      </c>
      <c r="B160" s="15" t="s">
        <v>209</v>
      </c>
      <c r="C160" s="220" t="s">
        <v>298</v>
      </c>
      <c r="D160" s="220">
        <v>12</v>
      </c>
      <c r="E160" s="13">
        <v>84548.13</v>
      </c>
      <c r="F160" s="16">
        <f t="shared" si="4"/>
        <v>25905.547032000002</v>
      </c>
      <c r="G160" s="17">
        <f t="shared" si="5"/>
        <v>110453.67703200001</v>
      </c>
      <c r="H160" s="23">
        <v>1</v>
      </c>
      <c r="I160" s="22"/>
      <c r="J160" s="23"/>
      <c r="K160" s="23"/>
      <c r="L160" s="24"/>
      <c r="M160" s="24"/>
      <c r="N160" s="24"/>
      <c r="O160" s="24"/>
      <c r="P160" s="24"/>
      <c r="Q160" s="22"/>
    </row>
    <row r="161" spans="1:17" x14ac:dyDescent="0.25">
      <c r="A161" s="203">
        <v>1476</v>
      </c>
      <c r="B161" s="15" t="s">
        <v>272</v>
      </c>
      <c r="C161" s="220" t="s">
        <v>301</v>
      </c>
      <c r="D161" s="220">
        <v>12</v>
      </c>
      <c r="E161" s="13">
        <v>80747.53</v>
      </c>
      <c r="F161" s="16">
        <f t="shared" si="4"/>
        <v>24741.043192000001</v>
      </c>
      <c r="G161" s="17">
        <f t="shared" si="5"/>
        <v>105488.573192</v>
      </c>
      <c r="H161" s="23">
        <v>1</v>
      </c>
      <c r="I161" s="22"/>
      <c r="J161" s="23"/>
      <c r="K161" s="23"/>
      <c r="L161" s="24"/>
      <c r="M161" s="24"/>
      <c r="N161" s="24"/>
      <c r="O161" s="24"/>
      <c r="P161" s="24"/>
      <c r="Q161" s="22"/>
    </row>
    <row r="162" spans="1:17" x14ac:dyDescent="0.25">
      <c r="A162" s="203">
        <v>1491</v>
      </c>
      <c r="B162" s="15" t="s">
        <v>209</v>
      </c>
      <c r="C162" s="220" t="s">
        <v>298</v>
      </c>
      <c r="D162" s="220">
        <v>4</v>
      </c>
      <c r="E162" s="13">
        <v>44434.83</v>
      </c>
      <c r="F162" s="16">
        <f t="shared" si="4"/>
        <v>13614.831912000001</v>
      </c>
      <c r="G162" s="17">
        <f t="shared" si="5"/>
        <v>58049.661912000003</v>
      </c>
      <c r="H162" s="23">
        <v>1</v>
      </c>
      <c r="I162" s="22"/>
      <c r="J162" s="23"/>
      <c r="K162" s="23"/>
      <c r="L162" s="24"/>
      <c r="M162" s="24"/>
      <c r="N162" s="24"/>
      <c r="O162" s="24"/>
      <c r="P162" s="24"/>
      <c r="Q162" s="22"/>
    </row>
    <row r="163" spans="1:17" x14ac:dyDescent="0.25">
      <c r="A163" s="203">
        <v>1497</v>
      </c>
      <c r="B163" s="15" t="s">
        <v>230</v>
      </c>
      <c r="C163" s="220" t="s">
        <v>298</v>
      </c>
      <c r="D163" s="220">
        <v>12</v>
      </c>
      <c r="E163" s="13">
        <v>92018.19</v>
      </c>
      <c r="F163" s="16">
        <f t="shared" si="4"/>
        <v>28194.373416000002</v>
      </c>
      <c r="G163" s="17">
        <f t="shared" si="5"/>
        <v>120212.563416</v>
      </c>
      <c r="H163" s="23">
        <v>1</v>
      </c>
      <c r="I163" s="22"/>
      <c r="J163" s="23"/>
      <c r="K163" s="23"/>
      <c r="L163" s="24"/>
      <c r="M163" s="24"/>
      <c r="N163" s="24"/>
      <c r="O163" s="24"/>
      <c r="P163" s="24"/>
      <c r="Q163" s="22"/>
    </row>
    <row r="164" spans="1:17" x14ac:dyDescent="0.25">
      <c r="A164" s="203">
        <v>1499</v>
      </c>
      <c r="B164" s="15" t="s">
        <v>214</v>
      </c>
      <c r="C164" s="220" t="s">
        <v>301</v>
      </c>
      <c r="D164" s="220">
        <v>1</v>
      </c>
      <c r="E164" s="13">
        <v>6449.87</v>
      </c>
      <c r="F164" s="16">
        <f t="shared" si="4"/>
        <v>1976.240168</v>
      </c>
      <c r="G164" s="17">
        <f t="shared" si="5"/>
        <v>8426.1101679999992</v>
      </c>
      <c r="H164" s="23">
        <v>1</v>
      </c>
      <c r="I164" s="22"/>
      <c r="J164" s="23"/>
      <c r="K164" s="23"/>
      <c r="L164" s="24"/>
      <c r="M164" s="24"/>
      <c r="N164" s="24"/>
      <c r="O164" s="24"/>
      <c r="P164" s="24"/>
      <c r="Q164" s="22"/>
    </row>
    <row r="165" spans="1:17" x14ac:dyDescent="0.25">
      <c r="A165" s="203">
        <v>1504</v>
      </c>
      <c r="B165" s="15" t="s">
        <v>220</v>
      </c>
      <c r="C165" s="220" t="s">
        <v>299</v>
      </c>
      <c r="D165" s="220">
        <v>12</v>
      </c>
      <c r="E165" s="13">
        <v>67888.899999999994</v>
      </c>
      <c r="F165" s="16">
        <f t="shared" si="4"/>
        <v>20801.158959999997</v>
      </c>
      <c r="G165" s="17">
        <f t="shared" si="5"/>
        <v>88690.058959999995</v>
      </c>
      <c r="H165" s="23">
        <v>1</v>
      </c>
      <c r="I165" s="22"/>
      <c r="J165" s="23"/>
      <c r="K165" s="23"/>
      <c r="L165" s="24"/>
      <c r="M165" s="24"/>
      <c r="N165" s="24"/>
      <c r="O165" s="24"/>
      <c r="P165" s="24"/>
      <c r="Q165" s="22"/>
    </row>
    <row r="166" spans="1:17" x14ac:dyDescent="0.25">
      <c r="A166" s="203">
        <v>1509</v>
      </c>
      <c r="B166" s="15" t="s">
        <v>256</v>
      </c>
      <c r="C166" s="220" t="s">
        <v>301</v>
      </c>
      <c r="D166" s="220">
        <v>12</v>
      </c>
      <c r="E166" s="13">
        <v>71446.64</v>
      </c>
      <c r="F166" s="16">
        <f t="shared" si="4"/>
        <v>21891.250496000001</v>
      </c>
      <c r="G166" s="17">
        <f t="shared" si="5"/>
        <v>93337.890496000007</v>
      </c>
      <c r="H166" s="23">
        <v>1</v>
      </c>
      <c r="I166" s="22"/>
      <c r="J166" s="23"/>
      <c r="K166" s="23"/>
      <c r="L166" s="24"/>
      <c r="M166" s="24"/>
      <c r="N166" s="24"/>
      <c r="O166" s="24"/>
      <c r="P166" s="24"/>
      <c r="Q166" s="22"/>
    </row>
    <row r="167" spans="1:17" x14ac:dyDescent="0.25">
      <c r="A167" s="203">
        <v>1514</v>
      </c>
      <c r="B167" s="15" t="s">
        <v>209</v>
      </c>
      <c r="C167" s="220" t="s">
        <v>298</v>
      </c>
      <c r="D167" s="220">
        <v>12</v>
      </c>
      <c r="E167" s="13">
        <v>98283.839999999997</v>
      </c>
      <c r="F167" s="16">
        <f t="shared" si="4"/>
        <v>30114.168576</v>
      </c>
      <c r="G167" s="17">
        <f t="shared" si="5"/>
        <v>128398.00857599999</v>
      </c>
      <c r="H167" s="23">
        <v>1</v>
      </c>
      <c r="I167" s="22"/>
      <c r="J167" s="23"/>
      <c r="K167" s="23"/>
      <c r="L167" s="24"/>
      <c r="M167" s="24"/>
      <c r="N167" s="24"/>
      <c r="O167" s="24"/>
      <c r="P167" s="24"/>
      <c r="Q167" s="22"/>
    </row>
    <row r="168" spans="1:17" x14ac:dyDescent="0.25">
      <c r="A168" s="203">
        <v>1521</v>
      </c>
      <c r="B168" s="15" t="s">
        <v>209</v>
      </c>
      <c r="C168" s="220" t="s">
        <v>298</v>
      </c>
      <c r="D168" s="220">
        <v>12</v>
      </c>
      <c r="E168" s="13">
        <v>105150.39</v>
      </c>
      <c r="F168" s="16">
        <f t="shared" si="4"/>
        <v>32218.079496000002</v>
      </c>
      <c r="G168" s="17">
        <f t="shared" si="5"/>
        <v>137368.46949600001</v>
      </c>
      <c r="H168" s="23">
        <v>1</v>
      </c>
      <c r="I168" s="22"/>
      <c r="J168" s="23"/>
      <c r="K168" s="23"/>
      <c r="L168" s="24"/>
      <c r="M168" s="24"/>
      <c r="N168" s="24"/>
      <c r="O168" s="24"/>
      <c r="P168" s="24"/>
      <c r="Q168" s="22"/>
    </row>
    <row r="169" spans="1:17" x14ac:dyDescent="0.25">
      <c r="A169" s="203">
        <v>1524</v>
      </c>
      <c r="B169" s="15" t="s">
        <v>209</v>
      </c>
      <c r="C169" s="220" t="s">
        <v>298</v>
      </c>
      <c r="D169" s="220">
        <v>12</v>
      </c>
      <c r="E169" s="13">
        <v>104614.52</v>
      </c>
      <c r="F169" s="16">
        <f t="shared" si="4"/>
        <v>32053.888928</v>
      </c>
      <c r="G169" s="17">
        <f t="shared" si="5"/>
        <v>136668.40892800002</v>
      </c>
      <c r="H169" s="23">
        <v>1</v>
      </c>
      <c r="I169" s="22"/>
      <c r="J169" s="23"/>
      <c r="K169" s="23"/>
      <c r="L169" s="24"/>
      <c r="M169" s="24"/>
      <c r="N169" s="24"/>
      <c r="O169" s="24"/>
      <c r="P169" s="24"/>
      <c r="Q169" s="22"/>
    </row>
    <row r="170" spans="1:17" x14ac:dyDescent="0.25">
      <c r="A170" s="203">
        <v>1525</v>
      </c>
      <c r="B170" s="15" t="s">
        <v>253</v>
      </c>
      <c r="C170" s="220" t="s">
        <v>300</v>
      </c>
      <c r="D170" s="220">
        <v>12</v>
      </c>
      <c r="E170" s="13">
        <v>100138.69</v>
      </c>
      <c r="F170" s="16">
        <f t="shared" si="4"/>
        <v>30682.494616</v>
      </c>
      <c r="G170" s="17">
        <f t="shared" si="5"/>
        <v>130821.184616</v>
      </c>
      <c r="H170" s="23">
        <v>1</v>
      </c>
      <c r="I170" s="22"/>
      <c r="J170" s="23"/>
      <c r="K170" s="23"/>
      <c r="L170" s="24"/>
      <c r="M170" s="24"/>
      <c r="N170" s="24"/>
      <c r="O170" s="24"/>
      <c r="P170" s="24"/>
      <c r="Q170" s="22"/>
    </row>
    <row r="171" spans="1:17" x14ac:dyDescent="0.25">
      <c r="A171" s="203">
        <v>1528</v>
      </c>
      <c r="B171" s="15" t="s">
        <v>247</v>
      </c>
      <c r="C171" s="220" t="s">
        <v>301</v>
      </c>
      <c r="D171" s="220">
        <v>12</v>
      </c>
      <c r="E171" s="13">
        <v>75278.13</v>
      </c>
      <c r="F171" s="16">
        <f t="shared" si="4"/>
        <v>23065.219032000001</v>
      </c>
      <c r="G171" s="17">
        <f t="shared" si="5"/>
        <v>98343.349031999998</v>
      </c>
      <c r="H171" s="23">
        <v>1</v>
      </c>
      <c r="I171" s="22"/>
      <c r="J171" s="23"/>
      <c r="K171" s="23"/>
      <c r="L171" s="24"/>
      <c r="M171" s="24"/>
      <c r="N171" s="24"/>
      <c r="O171" s="24"/>
      <c r="P171" s="24"/>
      <c r="Q171" s="22"/>
    </row>
    <row r="172" spans="1:17" x14ac:dyDescent="0.25">
      <c r="A172" s="203">
        <v>1544</v>
      </c>
      <c r="B172" s="15" t="s">
        <v>209</v>
      </c>
      <c r="C172" s="220" t="s">
        <v>298</v>
      </c>
      <c r="D172" s="220">
        <v>12</v>
      </c>
      <c r="E172" s="13">
        <v>90404.32</v>
      </c>
      <c r="F172" s="16">
        <f t="shared" si="4"/>
        <v>27699.883648000003</v>
      </c>
      <c r="G172" s="17">
        <f t="shared" si="5"/>
        <v>118104.20364800001</v>
      </c>
      <c r="H172" s="23">
        <v>1</v>
      </c>
      <c r="I172" s="22"/>
      <c r="J172" s="23"/>
      <c r="K172" s="23"/>
      <c r="L172" s="24"/>
      <c r="M172" s="24"/>
      <c r="N172" s="24"/>
      <c r="O172" s="24"/>
      <c r="P172" s="24"/>
      <c r="Q172" s="22"/>
    </row>
    <row r="173" spans="1:17" x14ac:dyDescent="0.25">
      <c r="A173" s="203">
        <v>1550</v>
      </c>
      <c r="B173" s="15" t="s">
        <v>212</v>
      </c>
      <c r="C173" s="220" t="s">
        <v>301</v>
      </c>
      <c r="D173" s="220">
        <v>12</v>
      </c>
      <c r="E173" s="13">
        <v>50815.71</v>
      </c>
      <c r="F173" s="16">
        <f t="shared" si="4"/>
        <v>15569.933544</v>
      </c>
      <c r="G173" s="17">
        <f t="shared" si="5"/>
        <v>66385.643543999991</v>
      </c>
      <c r="H173" s="23">
        <v>1</v>
      </c>
      <c r="I173" s="22"/>
      <c r="J173" s="23"/>
      <c r="K173" s="23"/>
      <c r="L173" s="24"/>
      <c r="M173" s="24"/>
      <c r="N173" s="24"/>
      <c r="O173" s="24"/>
      <c r="P173" s="24"/>
      <c r="Q173" s="22"/>
    </row>
    <row r="174" spans="1:17" x14ac:dyDescent="0.25">
      <c r="A174" s="203">
        <v>1558</v>
      </c>
      <c r="B174" s="15" t="s">
        <v>232</v>
      </c>
      <c r="C174" s="220" t="s">
        <v>301</v>
      </c>
      <c r="D174" s="220">
        <v>12</v>
      </c>
      <c r="E174" s="13">
        <v>81520.78</v>
      </c>
      <c r="F174" s="16">
        <f t="shared" si="4"/>
        <v>24977.966992000001</v>
      </c>
      <c r="G174" s="17">
        <f t="shared" si="5"/>
        <v>106498.746992</v>
      </c>
      <c r="H174" s="23">
        <v>1</v>
      </c>
      <c r="I174" s="22"/>
      <c r="J174" s="23"/>
      <c r="K174" s="23"/>
      <c r="L174" s="24"/>
      <c r="M174" s="24"/>
      <c r="N174" s="24"/>
      <c r="O174" s="24"/>
      <c r="P174" s="24"/>
      <c r="Q174" s="22"/>
    </row>
    <row r="175" spans="1:17" x14ac:dyDescent="0.25">
      <c r="A175" s="203">
        <v>1565</v>
      </c>
      <c r="B175" s="15" t="s">
        <v>227</v>
      </c>
      <c r="C175" s="220" t="s">
        <v>302</v>
      </c>
      <c r="D175" s="220">
        <v>12</v>
      </c>
      <c r="E175" s="13">
        <v>81547.95</v>
      </c>
      <c r="F175" s="16">
        <f t="shared" si="4"/>
        <v>24986.291880000001</v>
      </c>
      <c r="G175" s="17">
        <f t="shared" si="5"/>
        <v>106534.24188</v>
      </c>
      <c r="H175" s="23">
        <v>1</v>
      </c>
      <c r="I175" s="22"/>
      <c r="J175" s="23"/>
      <c r="K175" s="23"/>
      <c r="L175" s="24"/>
      <c r="M175" s="24"/>
      <c r="N175" s="24"/>
      <c r="O175" s="24"/>
      <c r="P175" s="24"/>
      <c r="Q175" s="22"/>
    </row>
    <row r="176" spans="1:17" x14ac:dyDescent="0.25">
      <c r="A176" s="203">
        <v>1571</v>
      </c>
      <c r="B176" s="15" t="s">
        <v>277</v>
      </c>
      <c r="C176" s="220" t="s">
        <v>300</v>
      </c>
      <c r="D176" s="220">
        <v>12</v>
      </c>
      <c r="E176" s="13">
        <v>87505.27</v>
      </c>
      <c r="F176" s="16">
        <f t="shared" si="4"/>
        <v>26811.614728</v>
      </c>
      <c r="G176" s="17">
        <f t="shared" si="5"/>
        <v>114316.884728</v>
      </c>
      <c r="H176" s="23"/>
      <c r="I176" s="22">
        <v>1</v>
      </c>
      <c r="J176" s="23"/>
      <c r="K176" s="23"/>
      <c r="L176" s="24"/>
      <c r="M176" s="24"/>
      <c r="N176" s="24"/>
      <c r="O176" s="24"/>
      <c r="P176" s="24"/>
      <c r="Q176" s="22"/>
    </row>
    <row r="177" spans="1:17" x14ac:dyDescent="0.25">
      <c r="A177" s="203">
        <v>1578</v>
      </c>
      <c r="B177" s="15" t="s">
        <v>197</v>
      </c>
      <c r="C177" s="220" t="s">
        <v>298</v>
      </c>
      <c r="D177" s="220">
        <v>12</v>
      </c>
      <c r="E177" s="13">
        <v>87867.09</v>
      </c>
      <c r="F177" s="16">
        <f t="shared" si="4"/>
        <v>26922.476375999999</v>
      </c>
      <c r="G177" s="17">
        <f t="shared" si="5"/>
        <v>114789.566376</v>
      </c>
      <c r="H177" s="23">
        <v>0.1</v>
      </c>
      <c r="I177" s="22"/>
      <c r="J177" s="23"/>
      <c r="K177" s="23"/>
      <c r="L177" s="24"/>
      <c r="M177" s="24"/>
      <c r="N177" s="24"/>
      <c r="O177" s="24"/>
      <c r="P177" s="24"/>
      <c r="Q177" s="22">
        <v>0.9</v>
      </c>
    </row>
    <row r="178" spans="1:17" x14ac:dyDescent="0.25">
      <c r="A178" s="203">
        <v>1581</v>
      </c>
      <c r="B178" s="15" t="s">
        <v>217</v>
      </c>
      <c r="C178" s="220" t="s">
        <v>300</v>
      </c>
      <c r="D178" s="220">
        <v>12</v>
      </c>
      <c r="E178" s="13">
        <v>83169.78</v>
      </c>
      <c r="F178" s="16">
        <f t="shared" si="4"/>
        <v>25483.220592000001</v>
      </c>
      <c r="G178" s="17">
        <f t="shared" si="5"/>
        <v>108653.000592</v>
      </c>
      <c r="H178" s="23"/>
      <c r="I178" s="22">
        <v>1</v>
      </c>
      <c r="J178" s="23"/>
      <c r="K178" s="23"/>
      <c r="L178" s="24"/>
      <c r="M178" s="24"/>
      <c r="N178" s="24"/>
      <c r="O178" s="24"/>
      <c r="P178" s="24"/>
      <c r="Q178" s="22"/>
    </row>
    <row r="179" spans="1:17" x14ac:dyDescent="0.25">
      <c r="A179" s="203">
        <v>1594</v>
      </c>
      <c r="B179" s="15" t="s">
        <v>211</v>
      </c>
      <c r="C179" s="220" t="s">
        <v>300</v>
      </c>
      <c r="D179" s="220">
        <v>12</v>
      </c>
      <c r="E179" s="13">
        <v>79403.320000000007</v>
      </c>
      <c r="F179" s="16">
        <f t="shared" si="4"/>
        <v>24329.177248000004</v>
      </c>
      <c r="G179" s="17">
        <f t="shared" si="5"/>
        <v>103732.49724800001</v>
      </c>
      <c r="H179" s="23"/>
      <c r="I179" s="22">
        <v>1</v>
      </c>
      <c r="J179" s="23"/>
      <c r="K179" s="23"/>
      <c r="L179" s="24"/>
      <c r="M179" s="24"/>
      <c r="N179" s="24"/>
      <c r="O179" s="24"/>
      <c r="P179" s="24"/>
      <c r="Q179" s="22"/>
    </row>
    <row r="180" spans="1:17" x14ac:dyDescent="0.25">
      <c r="A180" s="203">
        <v>1605</v>
      </c>
      <c r="B180" s="15" t="s">
        <v>270</v>
      </c>
      <c r="C180" s="220" t="s">
        <v>302</v>
      </c>
      <c r="D180" s="220">
        <v>12</v>
      </c>
      <c r="E180" s="13">
        <v>82440.81</v>
      </c>
      <c r="F180" s="16">
        <f t="shared" si="4"/>
        <v>25259.864183999998</v>
      </c>
      <c r="G180" s="17">
        <f t="shared" si="5"/>
        <v>107700.674184</v>
      </c>
      <c r="H180" s="23">
        <v>1</v>
      </c>
      <c r="I180" s="22"/>
      <c r="J180" s="23"/>
      <c r="K180" s="23"/>
      <c r="L180" s="24"/>
      <c r="M180" s="24"/>
      <c r="N180" s="24"/>
      <c r="O180" s="24"/>
      <c r="P180" s="24"/>
      <c r="Q180" s="23"/>
    </row>
    <row r="181" spans="1:17" x14ac:dyDescent="0.25">
      <c r="A181" s="203">
        <v>1609</v>
      </c>
      <c r="B181" s="15" t="s">
        <v>221</v>
      </c>
      <c r="C181" s="220" t="s">
        <v>298</v>
      </c>
      <c r="D181" s="220">
        <v>12</v>
      </c>
      <c r="E181" s="13">
        <v>100616.36</v>
      </c>
      <c r="F181" s="16">
        <f t="shared" si="4"/>
        <v>30828.852704000001</v>
      </c>
      <c r="G181" s="17">
        <f t="shared" si="5"/>
        <v>131445.21270400001</v>
      </c>
      <c r="H181" s="23">
        <v>1</v>
      </c>
      <c r="I181" s="22"/>
      <c r="J181" s="23"/>
      <c r="K181" s="23"/>
      <c r="L181" s="24"/>
      <c r="M181" s="24"/>
      <c r="N181" s="24"/>
      <c r="O181" s="24"/>
      <c r="P181" s="24"/>
      <c r="Q181" s="22"/>
    </row>
    <row r="182" spans="1:17" x14ac:dyDescent="0.25">
      <c r="A182" s="203">
        <v>1610</v>
      </c>
      <c r="B182" s="15" t="s">
        <v>287</v>
      </c>
      <c r="C182" s="220" t="s">
        <v>300</v>
      </c>
      <c r="D182" s="220">
        <v>12</v>
      </c>
      <c r="E182" s="13">
        <v>115316.11</v>
      </c>
      <c r="F182" s="16">
        <f t="shared" si="4"/>
        <v>35332.856103999999</v>
      </c>
      <c r="G182" s="17">
        <f t="shared" si="5"/>
        <v>150648.96610399999</v>
      </c>
      <c r="H182" s="23">
        <v>1</v>
      </c>
      <c r="I182" s="22"/>
      <c r="J182" s="23"/>
      <c r="K182" s="23"/>
      <c r="L182" s="24"/>
      <c r="M182" s="24"/>
      <c r="N182" s="24"/>
      <c r="O182" s="24"/>
      <c r="P182" s="24"/>
      <c r="Q182" s="22"/>
    </row>
    <row r="183" spans="1:17" x14ac:dyDescent="0.25">
      <c r="A183" s="203">
        <v>1614</v>
      </c>
      <c r="B183" s="15" t="s">
        <v>292</v>
      </c>
      <c r="C183" s="220" t="s">
        <v>301</v>
      </c>
      <c r="D183" s="220">
        <v>12</v>
      </c>
      <c r="E183" s="13">
        <v>94414.83</v>
      </c>
      <c r="F183" s="16">
        <f t="shared" si="4"/>
        <v>28928.703912000001</v>
      </c>
      <c r="G183" s="17">
        <f t="shared" si="5"/>
        <v>123343.533912</v>
      </c>
      <c r="H183" s="23">
        <v>1</v>
      </c>
      <c r="I183" s="22"/>
      <c r="J183" s="23"/>
      <c r="K183" s="23"/>
      <c r="L183" s="24"/>
      <c r="M183" s="24"/>
      <c r="N183" s="24"/>
      <c r="O183" s="24"/>
      <c r="P183" s="24"/>
      <c r="Q183" s="22"/>
    </row>
    <row r="184" spans="1:17" x14ac:dyDescent="0.25">
      <c r="A184" s="203">
        <v>1615</v>
      </c>
      <c r="B184" s="15" t="s">
        <v>209</v>
      </c>
      <c r="C184" s="220" t="s">
        <v>298</v>
      </c>
      <c r="D184" s="220">
        <v>12</v>
      </c>
      <c r="E184" s="13">
        <v>99777.72</v>
      </c>
      <c r="F184" s="16">
        <f t="shared" si="4"/>
        <v>30571.893408</v>
      </c>
      <c r="G184" s="17">
        <f t="shared" si="5"/>
        <v>130349.613408</v>
      </c>
      <c r="H184" s="23">
        <v>1</v>
      </c>
      <c r="I184" s="22"/>
      <c r="J184" s="23"/>
      <c r="K184" s="23"/>
      <c r="L184" s="24"/>
      <c r="M184" s="24"/>
      <c r="N184" s="24"/>
      <c r="O184" s="24"/>
      <c r="P184" s="24"/>
      <c r="Q184" s="22"/>
    </row>
    <row r="185" spans="1:17" x14ac:dyDescent="0.25">
      <c r="A185" s="203">
        <v>1621</v>
      </c>
      <c r="B185" s="15" t="s">
        <v>196</v>
      </c>
      <c r="C185" s="220" t="s">
        <v>299</v>
      </c>
      <c r="D185" s="220">
        <v>12</v>
      </c>
      <c r="E185" s="13">
        <v>49787.93</v>
      </c>
      <c r="F185" s="16">
        <f t="shared" si="4"/>
        <v>15255.021752000001</v>
      </c>
      <c r="G185" s="17">
        <f t="shared" si="5"/>
        <v>65042.951752000001</v>
      </c>
      <c r="H185" s="23"/>
      <c r="I185" s="22"/>
      <c r="J185" s="23"/>
      <c r="K185" s="23"/>
      <c r="L185" s="24"/>
      <c r="M185" s="24"/>
      <c r="N185" s="24"/>
      <c r="O185" s="24"/>
      <c r="P185" s="24"/>
      <c r="Q185" s="22">
        <v>1</v>
      </c>
    </row>
    <row r="186" spans="1:17" x14ac:dyDescent="0.25">
      <c r="A186" s="203">
        <v>1627</v>
      </c>
      <c r="B186" s="15" t="s">
        <v>239</v>
      </c>
      <c r="C186" s="220" t="s">
        <v>302</v>
      </c>
      <c r="D186" s="220">
        <v>12</v>
      </c>
      <c r="E186" s="13">
        <v>49339.78</v>
      </c>
      <c r="F186" s="16">
        <f t="shared" si="4"/>
        <v>15117.708591999999</v>
      </c>
      <c r="G186" s="17">
        <f t="shared" si="5"/>
        <v>64457.488591999994</v>
      </c>
      <c r="H186" s="23">
        <v>1</v>
      </c>
      <c r="I186" s="22"/>
      <c r="J186" s="23"/>
      <c r="K186" s="23"/>
      <c r="L186" s="24"/>
      <c r="M186" s="24"/>
      <c r="N186" s="24"/>
      <c r="O186" s="24"/>
      <c r="P186" s="24"/>
      <c r="Q186" s="22"/>
    </row>
    <row r="187" spans="1:17" x14ac:dyDescent="0.25">
      <c r="A187" s="203">
        <v>1635</v>
      </c>
      <c r="B187" s="15" t="s">
        <v>279</v>
      </c>
      <c r="C187" s="220" t="s">
        <v>301</v>
      </c>
      <c r="D187" s="220">
        <v>12</v>
      </c>
      <c r="E187" s="13">
        <v>75600.479999999996</v>
      </c>
      <c r="F187" s="16">
        <f t="shared" si="4"/>
        <v>23163.987072</v>
      </c>
      <c r="G187" s="17">
        <f t="shared" si="5"/>
        <v>98764.467071999999</v>
      </c>
      <c r="H187" s="23">
        <v>1</v>
      </c>
      <c r="I187" s="22"/>
      <c r="J187" s="23"/>
      <c r="K187" s="23"/>
      <c r="L187" s="24"/>
      <c r="M187" s="24"/>
      <c r="N187" s="24"/>
      <c r="O187" s="24"/>
      <c r="P187" s="24"/>
      <c r="Q187" s="22"/>
    </row>
    <row r="188" spans="1:17" x14ac:dyDescent="0.25">
      <c r="A188" s="203">
        <v>1640</v>
      </c>
      <c r="B188" s="15" t="s">
        <v>196</v>
      </c>
      <c r="C188" s="220" t="s">
        <v>299</v>
      </c>
      <c r="D188" s="220">
        <v>10</v>
      </c>
      <c r="E188" s="13">
        <v>53884.17</v>
      </c>
      <c r="F188" s="16">
        <f t="shared" si="4"/>
        <v>16510.109688</v>
      </c>
      <c r="G188" s="17">
        <f t="shared" si="5"/>
        <v>70394.279687999995</v>
      </c>
      <c r="H188" s="23"/>
      <c r="I188" s="22"/>
      <c r="J188" s="23"/>
      <c r="K188" s="23"/>
      <c r="L188" s="24"/>
      <c r="M188" s="24"/>
      <c r="N188" s="24"/>
      <c r="O188" s="24"/>
      <c r="P188" s="24"/>
      <c r="Q188" s="22">
        <v>1</v>
      </c>
    </row>
    <row r="189" spans="1:17" x14ac:dyDescent="0.25">
      <c r="A189" s="203">
        <v>1641</v>
      </c>
      <c r="B189" s="15" t="s">
        <v>209</v>
      </c>
      <c r="C189" s="220" t="s">
        <v>298</v>
      </c>
      <c r="D189" s="220">
        <v>12</v>
      </c>
      <c r="E189" s="13">
        <v>100553.48</v>
      </c>
      <c r="F189" s="16">
        <f t="shared" si="4"/>
        <v>30809.586272</v>
      </c>
      <c r="G189" s="17">
        <f t="shared" si="5"/>
        <v>131363.066272</v>
      </c>
      <c r="H189" s="23">
        <v>1</v>
      </c>
      <c r="I189" s="22"/>
      <c r="J189" s="23"/>
      <c r="K189" s="23"/>
      <c r="L189" s="24"/>
      <c r="M189" s="24"/>
      <c r="N189" s="24"/>
      <c r="O189" s="24"/>
      <c r="P189" s="24"/>
      <c r="Q189" s="22"/>
    </row>
    <row r="190" spans="1:17" x14ac:dyDescent="0.25">
      <c r="A190" s="203">
        <v>1657</v>
      </c>
      <c r="B190" s="15" t="s">
        <v>286</v>
      </c>
      <c r="C190" s="220" t="s">
        <v>301</v>
      </c>
      <c r="D190" s="220">
        <v>12</v>
      </c>
      <c r="E190" s="13">
        <v>62797.7</v>
      </c>
      <c r="F190" s="16">
        <f t="shared" si="4"/>
        <v>19241.21528</v>
      </c>
      <c r="G190" s="17">
        <f t="shared" si="5"/>
        <v>82038.915280000001</v>
      </c>
      <c r="H190" s="23">
        <v>1</v>
      </c>
      <c r="I190" s="22"/>
      <c r="J190" s="23"/>
      <c r="K190" s="23"/>
      <c r="L190" s="24"/>
      <c r="M190" s="24"/>
      <c r="N190" s="24"/>
      <c r="O190" s="24"/>
      <c r="P190" s="24"/>
      <c r="Q190" s="22"/>
    </row>
    <row r="191" spans="1:17" x14ac:dyDescent="0.25">
      <c r="A191" s="203">
        <v>1664</v>
      </c>
      <c r="B191" s="15" t="s">
        <v>255</v>
      </c>
      <c r="C191" s="220" t="s">
        <v>300</v>
      </c>
      <c r="D191" s="220">
        <v>12</v>
      </c>
      <c r="E191" s="13">
        <v>133025.82</v>
      </c>
      <c r="F191" s="16">
        <f t="shared" si="4"/>
        <v>40759.111248000001</v>
      </c>
      <c r="G191" s="17">
        <f t="shared" si="5"/>
        <v>173784.93124800001</v>
      </c>
      <c r="H191" s="23">
        <v>1</v>
      </c>
      <c r="I191" s="22"/>
      <c r="J191" s="23"/>
      <c r="K191" s="23"/>
      <c r="L191" s="24"/>
      <c r="M191" s="24"/>
      <c r="N191" s="24"/>
      <c r="O191" s="24"/>
      <c r="P191" s="24"/>
      <c r="Q191" s="22"/>
    </row>
    <row r="192" spans="1:17" x14ac:dyDescent="0.25">
      <c r="A192" s="203">
        <v>1670</v>
      </c>
      <c r="B192" s="15" t="s">
        <v>234</v>
      </c>
      <c r="C192" s="220" t="s">
        <v>298</v>
      </c>
      <c r="D192" s="220">
        <v>1</v>
      </c>
      <c r="E192" s="13">
        <v>28999.31</v>
      </c>
      <c r="F192" s="16">
        <f t="shared" si="4"/>
        <v>8885.3885840000003</v>
      </c>
      <c r="G192" s="17">
        <f t="shared" si="5"/>
        <v>37884.698583999998</v>
      </c>
      <c r="H192" s="23"/>
      <c r="I192" s="22"/>
      <c r="J192" s="23">
        <v>0.75</v>
      </c>
      <c r="K192" s="23"/>
      <c r="L192" s="24"/>
      <c r="M192" s="25">
        <v>0.25</v>
      </c>
      <c r="N192" s="24"/>
      <c r="O192" s="24"/>
      <c r="P192" s="24"/>
      <c r="Q192" s="22"/>
    </row>
    <row r="193" spans="1:17" x14ac:dyDescent="0.25">
      <c r="A193" s="203">
        <v>1680</v>
      </c>
      <c r="B193" s="15" t="s">
        <v>209</v>
      </c>
      <c r="C193" s="220" t="s">
        <v>298</v>
      </c>
      <c r="D193" s="220">
        <v>12</v>
      </c>
      <c r="E193" s="13">
        <v>92284.35</v>
      </c>
      <c r="F193" s="16">
        <f t="shared" si="4"/>
        <v>28275.924840000003</v>
      </c>
      <c r="G193" s="17">
        <f t="shared" si="5"/>
        <v>120560.27484000001</v>
      </c>
      <c r="H193" s="23">
        <v>1</v>
      </c>
      <c r="I193" s="22"/>
      <c r="J193" s="23"/>
      <c r="K193" s="23"/>
      <c r="L193" s="24"/>
      <c r="M193" s="24"/>
      <c r="N193" s="24"/>
      <c r="O193" s="24"/>
      <c r="P193" s="24"/>
      <c r="Q193" s="22"/>
    </row>
    <row r="194" spans="1:17" x14ac:dyDescent="0.25">
      <c r="A194" s="203">
        <v>1711</v>
      </c>
      <c r="B194" s="15" t="s">
        <v>209</v>
      </c>
      <c r="C194" s="220" t="s">
        <v>298</v>
      </c>
      <c r="D194" s="220">
        <v>12</v>
      </c>
      <c r="E194" s="13">
        <v>91714.8</v>
      </c>
      <c r="F194" s="16">
        <f t="shared" si="4"/>
        <v>28101.414720000001</v>
      </c>
      <c r="G194" s="17">
        <f t="shared" si="5"/>
        <v>119816.21472</v>
      </c>
      <c r="H194" s="23">
        <v>1</v>
      </c>
      <c r="I194" s="22"/>
      <c r="J194" s="23"/>
      <c r="K194" s="23"/>
      <c r="L194" s="24"/>
      <c r="M194" s="24"/>
      <c r="N194" s="24"/>
      <c r="O194" s="24"/>
      <c r="P194" s="24"/>
      <c r="Q194" s="22"/>
    </row>
    <row r="195" spans="1:17" x14ac:dyDescent="0.25">
      <c r="A195" s="203">
        <v>1716</v>
      </c>
      <c r="B195" s="15" t="s">
        <v>212</v>
      </c>
      <c r="C195" s="220" t="s">
        <v>301</v>
      </c>
      <c r="D195" s="220">
        <v>12</v>
      </c>
      <c r="E195" s="13">
        <v>59049.48</v>
      </c>
      <c r="F195" s="16">
        <f t="shared" si="4"/>
        <v>18092.760672</v>
      </c>
      <c r="G195" s="17">
        <f t="shared" si="5"/>
        <v>77142.240672</v>
      </c>
      <c r="H195" s="23">
        <v>1</v>
      </c>
      <c r="I195" s="22"/>
      <c r="J195" s="23"/>
      <c r="K195" s="23"/>
      <c r="L195" s="24"/>
      <c r="M195" s="24"/>
      <c r="N195" s="24"/>
      <c r="O195" s="24"/>
      <c r="P195" s="24"/>
      <c r="Q195" s="22"/>
    </row>
    <row r="196" spans="1:17" x14ac:dyDescent="0.25">
      <c r="A196" s="203">
        <v>1725</v>
      </c>
      <c r="B196" s="15" t="s">
        <v>206</v>
      </c>
      <c r="C196" s="220" t="s">
        <v>299</v>
      </c>
      <c r="D196" s="220">
        <v>12</v>
      </c>
      <c r="E196" s="13">
        <v>64654.47</v>
      </c>
      <c r="F196" s="16">
        <f t="shared" si="4"/>
        <v>19810.129607999999</v>
      </c>
      <c r="G196" s="17">
        <f t="shared" si="5"/>
        <v>84464.599608000004</v>
      </c>
      <c r="H196" s="23">
        <v>1</v>
      </c>
      <c r="I196" s="22"/>
      <c r="J196" s="23"/>
      <c r="K196" s="23"/>
      <c r="L196" s="24"/>
      <c r="M196" s="24"/>
      <c r="N196" s="24"/>
      <c r="O196" s="24"/>
      <c r="P196" s="24"/>
      <c r="Q196" s="22"/>
    </row>
    <row r="197" spans="1:17" x14ac:dyDescent="0.25">
      <c r="A197" s="203">
        <v>1734</v>
      </c>
      <c r="B197" s="15" t="s">
        <v>209</v>
      </c>
      <c r="C197" s="220" t="s">
        <v>298</v>
      </c>
      <c r="D197" s="220">
        <v>12</v>
      </c>
      <c r="E197" s="13">
        <v>101192.82</v>
      </c>
      <c r="F197" s="16">
        <f t="shared" si="4"/>
        <v>31005.480048000001</v>
      </c>
      <c r="G197" s="17">
        <f t="shared" si="5"/>
        <v>132198.300048</v>
      </c>
      <c r="H197" s="23">
        <v>1</v>
      </c>
      <c r="I197" s="22"/>
      <c r="J197" s="23"/>
      <c r="K197" s="23"/>
      <c r="L197" s="24"/>
      <c r="M197" s="24"/>
      <c r="N197" s="24"/>
      <c r="O197" s="24"/>
      <c r="P197" s="24"/>
      <c r="Q197" s="22"/>
    </row>
    <row r="198" spans="1:17" x14ac:dyDescent="0.25">
      <c r="A198" s="203">
        <v>1753</v>
      </c>
      <c r="B198" s="15" t="s">
        <v>215</v>
      </c>
      <c r="C198" s="220" t="s">
        <v>301</v>
      </c>
      <c r="D198" s="220">
        <v>12</v>
      </c>
      <c r="E198" s="13">
        <v>51461.07</v>
      </c>
      <c r="F198" s="16">
        <f t="shared" si="4"/>
        <v>15767.671848</v>
      </c>
      <c r="G198" s="17">
        <f t="shared" si="5"/>
        <v>67228.741848000005</v>
      </c>
      <c r="H198" s="23">
        <v>1</v>
      </c>
      <c r="I198" s="22"/>
      <c r="J198" s="23"/>
      <c r="K198" s="23"/>
      <c r="L198" s="24"/>
      <c r="M198" s="24"/>
      <c r="N198" s="24"/>
      <c r="O198" s="24"/>
      <c r="P198" s="24"/>
      <c r="Q198" s="23"/>
    </row>
    <row r="199" spans="1:17" x14ac:dyDescent="0.25">
      <c r="A199" s="203">
        <v>1768</v>
      </c>
      <c r="B199" s="15" t="s">
        <v>211</v>
      </c>
      <c r="C199" s="220" t="s">
        <v>300</v>
      </c>
      <c r="D199" s="220">
        <v>3</v>
      </c>
      <c r="E199" s="13">
        <v>25929.53</v>
      </c>
      <c r="F199" s="16">
        <f t="shared" si="4"/>
        <v>7944.807992</v>
      </c>
      <c r="G199" s="17">
        <f t="shared" si="5"/>
        <v>33874.337992000001</v>
      </c>
      <c r="H199" s="23"/>
      <c r="I199" s="22">
        <v>1</v>
      </c>
      <c r="J199" s="23"/>
      <c r="K199" s="23"/>
      <c r="L199" s="24"/>
      <c r="M199" s="24"/>
      <c r="N199" s="24"/>
      <c r="O199" s="24"/>
      <c r="P199" s="24"/>
      <c r="Q199" s="22"/>
    </row>
    <row r="200" spans="1:17" x14ac:dyDescent="0.25">
      <c r="A200" s="203">
        <v>1771</v>
      </c>
      <c r="B200" s="15" t="s">
        <v>209</v>
      </c>
      <c r="C200" s="220" t="s">
        <v>298</v>
      </c>
      <c r="D200" s="220">
        <v>12</v>
      </c>
      <c r="E200" s="13">
        <v>99421.58</v>
      </c>
      <c r="F200" s="16">
        <f t="shared" si="4"/>
        <v>30462.772112000002</v>
      </c>
      <c r="G200" s="17">
        <f t="shared" si="5"/>
        <v>129884.35211200001</v>
      </c>
      <c r="H200" s="23">
        <v>1</v>
      </c>
      <c r="I200" s="22"/>
      <c r="J200" s="23"/>
      <c r="K200" s="23"/>
      <c r="L200" s="24"/>
      <c r="M200" s="24"/>
      <c r="N200" s="24"/>
      <c r="O200" s="24"/>
      <c r="P200" s="24"/>
      <c r="Q200" s="22"/>
    </row>
    <row r="201" spans="1:17" x14ac:dyDescent="0.25">
      <c r="A201" s="203">
        <v>1786</v>
      </c>
      <c r="B201" s="15" t="s">
        <v>209</v>
      </c>
      <c r="C201" s="220" t="s">
        <v>298</v>
      </c>
      <c r="D201" s="220">
        <v>12</v>
      </c>
      <c r="E201" s="13">
        <v>103024.7</v>
      </c>
      <c r="F201" s="16">
        <f t="shared" si="4"/>
        <v>31566.768079999998</v>
      </c>
      <c r="G201" s="17">
        <f t="shared" si="5"/>
        <v>134591.46807999999</v>
      </c>
      <c r="H201" s="23">
        <v>1</v>
      </c>
      <c r="I201" s="22"/>
      <c r="J201" s="23"/>
      <c r="K201" s="23"/>
      <c r="L201" s="24"/>
      <c r="M201" s="24"/>
      <c r="N201" s="24"/>
      <c r="O201" s="24"/>
      <c r="P201" s="24"/>
      <c r="Q201" s="22"/>
    </row>
    <row r="202" spans="1:17" x14ac:dyDescent="0.25">
      <c r="A202" s="203">
        <v>1788</v>
      </c>
      <c r="B202" s="15" t="s">
        <v>244</v>
      </c>
      <c r="C202" s="220" t="s">
        <v>303</v>
      </c>
      <c r="D202" s="220">
        <v>12</v>
      </c>
      <c r="E202" s="13">
        <v>129320.39</v>
      </c>
      <c r="F202" s="16">
        <f t="shared" si="4"/>
        <v>39623.767496</v>
      </c>
      <c r="G202" s="17">
        <f t="shared" si="5"/>
        <v>168944.157496</v>
      </c>
      <c r="H202" s="23">
        <v>1</v>
      </c>
      <c r="I202" s="22"/>
      <c r="J202" s="23"/>
      <c r="K202" s="23"/>
      <c r="L202" s="24"/>
      <c r="M202" s="24"/>
      <c r="N202" s="24"/>
      <c r="O202" s="24"/>
      <c r="P202" s="24"/>
      <c r="Q202" s="22"/>
    </row>
    <row r="203" spans="1:17" x14ac:dyDescent="0.25">
      <c r="A203" s="203">
        <v>1794</v>
      </c>
      <c r="B203" s="15" t="s">
        <v>269</v>
      </c>
      <c r="C203" s="220" t="s">
        <v>303</v>
      </c>
      <c r="D203" s="220">
        <v>12</v>
      </c>
      <c r="E203" s="13">
        <v>74464</v>
      </c>
      <c r="F203" s="16">
        <f t="shared" ref="F203:F266" si="6">$E$317*E203</f>
        <v>22815.7696</v>
      </c>
      <c r="G203" s="17">
        <f t="shared" ref="G203:G266" si="7">SUM(E203:F203)</f>
        <v>97279.7696</v>
      </c>
      <c r="H203" s="23">
        <v>1</v>
      </c>
      <c r="I203" s="22"/>
      <c r="J203" s="23"/>
      <c r="K203" s="23"/>
      <c r="L203" s="24"/>
      <c r="M203" s="24"/>
      <c r="N203" s="24"/>
      <c r="O203" s="24"/>
      <c r="P203" s="24"/>
      <c r="Q203" s="22"/>
    </row>
    <row r="204" spans="1:17" x14ac:dyDescent="0.25">
      <c r="A204" s="203">
        <v>1804</v>
      </c>
      <c r="B204" s="15" t="s">
        <v>209</v>
      </c>
      <c r="C204" s="220" t="s">
        <v>298</v>
      </c>
      <c r="D204" s="220">
        <v>12</v>
      </c>
      <c r="E204" s="13">
        <v>75505.039999999994</v>
      </c>
      <c r="F204" s="16">
        <f t="shared" si="6"/>
        <v>23134.744255999998</v>
      </c>
      <c r="G204" s="17">
        <f t="shared" si="7"/>
        <v>98639.784255999984</v>
      </c>
      <c r="H204" s="23">
        <v>1</v>
      </c>
      <c r="I204" s="22"/>
      <c r="J204" s="23"/>
      <c r="K204" s="23"/>
      <c r="L204" s="24"/>
      <c r="M204" s="24"/>
      <c r="N204" s="24"/>
      <c r="O204" s="24"/>
      <c r="P204" s="24"/>
      <c r="Q204" s="22"/>
    </row>
    <row r="205" spans="1:17" x14ac:dyDescent="0.25">
      <c r="A205" s="203">
        <v>1828</v>
      </c>
      <c r="B205" s="15" t="s">
        <v>273</v>
      </c>
      <c r="C205" s="220" t="s">
        <v>301</v>
      </c>
      <c r="D205" s="220">
        <v>12</v>
      </c>
      <c r="E205" s="13">
        <v>52756.67</v>
      </c>
      <c r="F205" s="16">
        <f t="shared" si="6"/>
        <v>16164.643688</v>
      </c>
      <c r="G205" s="17">
        <f t="shared" si="7"/>
        <v>68921.313687999995</v>
      </c>
      <c r="H205" s="23">
        <v>1</v>
      </c>
      <c r="I205" s="22"/>
      <c r="J205" s="23"/>
      <c r="K205" s="23"/>
      <c r="L205" s="24"/>
      <c r="M205" s="24"/>
      <c r="N205" s="24"/>
      <c r="O205" s="24"/>
      <c r="P205" s="24"/>
      <c r="Q205" s="22"/>
    </row>
    <row r="206" spans="1:17" x14ac:dyDescent="0.25">
      <c r="A206" s="203">
        <v>1832</v>
      </c>
      <c r="B206" s="15" t="s">
        <v>212</v>
      </c>
      <c r="C206" s="220" t="s">
        <v>301</v>
      </c>
      <c r="D206" s="220">
        <v>12</v>
      </c>
      <c r="E206" s="13">
        <v>55754.66</v>
      </c>
      <c r="F206" s="16">
        <f t="shared" si="6"/>
        <v>17083.227824000001</v>
      </c>
      <c r="G206" s="17">
        <f t="shared" si="7"/>
        <v>72837.887824000005</v>
      </c>
      <c r="H206" s="23">
        <v>1</v>
      </c>
      <c r="I206" s="22"/>
      <c r="J206" s="23"/>
      <c r="K206" s="23"/>
      <c r="L206" s="24"/>
      <c r="M206" s="24"/>
      <c r="N206" s="24"/>
      <c r="O206" s="24"/>
      <c r="P206" s="24"/>
      <c r="Q206" s="22"/>
    </row>
    <row r="207" spans="1:17" x14ac:dyDescent="0.25">
      <c r="A207" s="203">
        <v>1836</v>
      </c>
      <c r="B207" s="15" t="s">
        <v>224</v>
      </c>
      <c r="C207" s="220" t="s">
        <v>299</v>
      </c>
      <c r="D207" s="220">
        <v>12</v>
      </c>
      <c r="E207" s="13">
        <v>67954.31</v>
      </c>
      <c r="F207" s="16">
        <f t="shared" si="6"/>
        <v>20821.200583999998</v>
      </c>
      <c r="G207" s="17">
        <f t="shared" si="7"/>
        <v>88775.510584000003</v>
      </c>
      <c r="H207" s="23"/>
      <c r="I207" s="22">
        <v>1</v>
      </c>
      <c r="J207" s="23"/>
      <c r="K207" s="23"/>
      <c r="L207" s="24"/>
      <c r="M207" s="24"/>
      <c r="N207" s="24"/>
      <c r="O207" s="24"/>
      <c r="P207" s="24"/>
      <c r="Q207" s="22"/>
    </row>
    <row r="208" spans="1:17" x14ac:dyDescent="0.25">
      <c r="A208" s="203">
        <v>1838</v>
      </c>
      <c r="B208" s="15" t="s">
        <v>209</v>
      </c>
      <c r="C208" s="220" t="s">
        <v>298</v>
      </c>
      <c r="D208" s="220">
        <v>12</v>
      </c>
      <c r="E208" s="13">
        <v>100079.62</v>
      </c>
      <c r="F208" s="16">
        <f t="shared" si="6"/>
        <v>30664.395568</v>
      </c>
      <c r="G208" s="17">
        <f t="shared" si="7"/>
        <v>130744.015568</v>
      </c>
      <c r="H208" s="23">
        <v>1</v>
      </c>
      <c r="I208" s="22"/>
      <c r="J208" s="23"/>
      <c r="K208" s="23"/>
      <c r="L208" s="24"/>
      <c r="M208" s="24"/>
      <c r="N208" s="24"/>
      <c r="O208" s="24"/>
      <c r="P208" s="24"/>
      <c r="Q208" s="22"/>
    </row>
    <row r="209" spans="1:17" x14ac:dyDescent="0.25">
      <c r="A209" s="203">
        <v>1842</v>
      </c>
      <c r="B209" s="15" t="s">
        <v>209</v>
      </c>
      <c r="C209" s="220" t="s">
        <v>298</v>
      </c>
      <c r="D209" s="220">
        <v>12</v>
      </c>
      <c r="E209" s="13">
        <v>98626.16</v>
      </c>
      <c r="F209" s="16">
        <f t="shared" si="6"/>
        <v>30219.055424000002</v>
      </c>
      <c r="G209" s="17">
        <f t="shared" si="7"/>
        <v>128845.21542400001</v>
      </c>
      <c r="H209" s="23">
        <v>1</v>
      </c>
      <c r="I209" s="22"/>
      <c r="J209" s="23"/>
      <c r="K209" s="23"/>
      <c r="L209" s="24"/>
      <c r="M209" s="24"/>
      <c r="N209" s="24"/>
      <c r="O209" s="24"/>
      <c r="P209" s="24"/>
      <c r="Q209" s="22"/>
    </row>
    <row r="210" spans="1:17" x14ac:dyDescent="0.25">
      <c r="A210" s="203">
        <v>1843</v>
      </c>
      <c r="B210" s="15" t="s">
        <v>290</v>
      </c>
      <c r="C210" s="220" t="s">
        <v>300</v>
      </c>
      <c r="D210" s="220">
        <v>12</v>
      </c>
      <c r="E210" s="13">
        <v>86278.56</v>
      </c>
      <c r="F210" s="16">
        <f t="shared" si="6"/>
        <v>26435.750784</v>
      </c>
      <c r="G210" s="17">
        <f t="shared" si="7"/>
        <v>112714.310784</v>
      </c>
      <c r="H210" s="23">
        <v>1</v>
      </c>
      <c r="I210" s="22"/>
      <c r="J210" s="23"/>
      <c r="K210" s="23"/>
      <c r="L210" s="24"/>
      <c r="M210" s="24"/>
      <c r="N210" s="24"/>
      <c r="O210" s="24"/>
      <c r="P210" s="24"/>
      <c r="Q210" s="22"/>
    </row>
    <row r="211" spans="1:17" x14ac:dyDescent="0.25">
      <c r="A211" s="203">
        <v>1844</v>
      </c>
      <c r="B211" s="15" t="s">
        <v>242</v>
      </c>
      <c r="C211" s="220" t="s">
        <v>300</v>
      </c>
      <c r="D211" s="220">
        <v>0</v>
      </c>
      <c r="E211" s="13">
        <v>11900.66</v>
      </c>
      <c r="F211" s="16">
        <f t="shared" si="6"/>
        <v>3646.362224</v>
      </c>
      <c r="G211" s="17">
        <f t="shared" si="7"/>
        <v>15547.022224</v>
      </c>
      <c r="H211" s="23">
        <v>1</v>
      </c>
      <c r="I211" s="22"/>
      <c r="J211" s="23"/>
      <c r="K211" s="23"/>
      <c r="L211" s="24"/>
      <c r="M211" s="24"/>
      <c r="N211" s="24"/>
      <c r="O211" s="24"/>
      <c r="P211" s="24"/>
      <c r="Q211" s="22"/>
    </row>
    <row r="212" spans="1:17" x14ac:dyDescent="0.25">
      <c r="A212" s="203">
        <v>1851</v>
      </c>
      <c r="B212" s="15" t="s">
        <v>212</v>
      </c>
      <c r="C212" s="220" t="s">
        <v>303</v>
      </c>
      <c r="D212" s="220">
        <v>12</v>
      </c>
      <c r="E212" s="13">
        <v>50309.31</v>
      </c>
      <c r="F212" s="16">
        <f t="shared" si="6"/>
        <v>15414.772584</v>
      </c>
      <c r="G212" s="17">
        <f t="shared" si="7"/>
        <v>65724.082584000003</v>
      </c>
      <c r="H212" s="23">
        <v>1</v>
      </c>
      <c r="I212" s="22"/>
      <c r="J212" s="23"/>
      <c r="K212" s="23"/>
      <c r="L212" s="24"/>
      <c r="M212" s="24"/>
      <c r="N212" s="24"/>
      <c r="O212" s="24"/>
      <c r="P212" s="24"/>
      <c r="Q212" s="22"/>
    </row>
    <row r="213" spans="1:17" x14ac:dyDescent="0.25">
      <c r="A213" s="203">
        <v>1852</v>
      </c>
      <c r="B213" s="15" t="s">
        <v>239</v>
      </c>
      <c r="C213" s="220" t="s">
        <v>301</v>
      </c>
      <c r="D213" s="220">
        <v>12</v>
      </c>
      <c r="E213" s="13">
        <v>46818.98</v>
      </c>
      <c r="F213" s="16">
        <f t="shared" si="6"/>
        <v>14345.335472000001</v>
      </c>
      <c r="G213" s="17">
        <f t="shared" si="7"/>
        <v>61164.315472000002</v>
      </c>
      <c r="H213" s="23">
        <v>1</v>
      </c>
      <c r="I213" s="22"/>
      <c r="J213" s="23"/>
      <c r="K213" s="23"/>
      <c r="L213" s="24"/>
      <c r="M213" s="24"/>
      <c r="N213" s="24"/>
      <c r="O213" s="24"/>
      <c r="P213" s="24"/>
      <c r="Q213" s="22"/>
    </row>
    <row r="214" spans="1:17" x14ac:dyDescent="0.25">
      <c r="A214" s="203">
        <v>1853</v>
      </c>
      <c r="B214" s="15" t="s">
        <v>267</v>
      </c>
      <c r="C214" s="220" t="s">
        <v>302</v>
      </c>
      <c r="D214" s="220">
        <v>12</v>
      </c>
      <c r="E214" s="13">
        <v>45405.87</v>
      </c>
      <c r="F214" s="16">
        <f t="shared" si="6"/>
        <v>13912.358568000001</v>
      </c>
      <c r="G214" s="17">
        <f t="shared" si="7"/>
        <v>59318.228568000006</v>
      </c>
      <c r="H214" s="23">
        <v>1</v>
      </c>
      <c r="I214" s="22"/>
      <c r="J214" s="23"/>
      <c r="K214" s="23"/>
      <c r="L214" s="24"/>
      <c r="M214" s="24"/>
      <c r="N214" s="24"/>
      <c r="O214" s="24"/>
      <c r="P214" s="24"/>
      <c r="Q214" s="22"/>
    </row>
    <row r="215" spans="1:17" x14ac:dyDescent="0.25">
      <c r="A215" s="203">
        <v>1860</v>
      </c>
      <c r="B215" s="15" t="s">
        <v>264</v>
      </c>
      <c r="C215" s="220" t="s">
        <v>301</v>
      </c>
      <c r="D215" s="220">
        <v>12</v>
      </c>
      <c r="E215" s="13">
        <v>55279.43</v>
      </c>
      <c r="F215" s="16">
        <f t="shared" si="6"/>
        <v>16937.617352000001</v>
      </c>
      <c r="G215" s="17">
        <f t="shared" si="7"/>
        <v>72217.047351999994</v>
      </c>
      <c r="H215" s="23">
        <v>1</v>
      </c>
      <c r="I215" s="22"/>
      <c r="J215" s="23"/>
      <c r="K215" s="23"/>
      <c r="L215" s="24"/>
      <c r="M215" s="24"/>
      <c r="N215" s="24"/>
      <c r="O215" s="24"/>
      <c r="P215" s="24"/>
      <c r="Q215" s="22"/>
    </row>
    <row r="216" spans="1:17" x14ac:dyDescent="0.25">
      <c r="A216" s="203">
        <v>1861</v>
      </c>
      <c r="B216" s="15" t="s">
        <v>294</v>
      </c>
      <c r="C216" s="220" t="s">
        <v>300</v>
      </c>
      <c r="D216" s="220">
        <v>12</v>
      </c>
      <c r="E216" s="13">
        <v>98068.2</v>
      </c>
      <c r="F216" s="16">
        <f t="shared" si="6"/>
        <v>30048.09648</v>
      </c>
      <c r="G216" s="17">
        <f t="shared" si="7"/>
        <v>128116.29647999999</v>
      </c>
      <c r="H216" s="23"/>
      <c r="I216" s="22">
        <v>1</v>
      </c>
      <c r="J216" s="23"/>
      <c r="K216" s="23"/>
      <c r="L216" s="24"/>
      <c r="M216" s="24"/>
      <c r="N216" s="24"/>
      <c r="O216" s="24"/>
      <c r="P216" s="24"/>
      <c r="Q216" s="22"/>
    </row>
    <row r="217" spans="1:17" x14ac:dyDescent="0.25">
      <c r="A217" s="203">
        <v>1862</v>
      </c>
      <c r="B217" s="15" t="s">
        <v>209</v>
      </c>
      <c r="C217" s="220" t="s">
        <v>298</v>
      </c>
      <c r="D217" s="220">
        <v>12</v>
      </c>
      <c r="E217" s="13">
        <v>63155.89</v>
      </c>
      <c r="F217" s="16">
        <f t="shared" si="6"/>
        <v>19350.964695999999</v>
      </c>
      <c r="G217" s="17">
        <f t="shared" si="7"/>
        <v>82506.854695999995</v>
      </c>
      <c r="H217" s="23">
        <v>1</v>
      </c>
      <c r="I217" s="22"/>
      <c r="J217" s="23"/>
      <c r="K217" s="23"/>
      <c r="L217" s="24"/>
      <c r="M217" s="24"/>
      <c r="N217" s="24"/>
      <c r="O217" s="24"/>
      <c r="P217" s="24"/>
      <c r="Q217" s="22"/>
    </row>
    <row r="218" spans="1:17" x14ac:dyDescent="0.25">
      <c r="A218" s="203">
        <v>1868</v>
      </c>
      <c r="B218" s="15" t="s">
        <v>232</v>
      </c>
      <c r="C218" s="220" t="s">
        <v>301</v>
      </c>
      <c r="D218" s="220">
        <v>12</v>
      </c>
      <c r="E218" s="13">
        <v>69554.990000000005</v>
      </c>
      <c r="F218" s="16">
        <f t="shared" si="6"/>
        <v>21311.648936000001</v>
      </c>
      <c r="G218" s="17">
        <f t="shared" si="7"/>
        <v>90866.638936000003</v>
      </c>
      <c r="H218" s="23">
        <v>1</v>
      </c>
      <c r="I218" s="22"/>
      <c r="J218" s="23"/>
      <c r="K218" s="23"/>
      <c r="L218" s="24"/>
      <c r="M218" s="24"/>
      <c r="N218" s="24"/>
      <c r="O218" s="24"/>
      <c r="P218" s="24"/>
      <c r="Q218" s="22"/>
    </row>
    <row r="219" spans="1:17" x14ac:dyDescent="0.25">
      <c r="A219" s="203">
        <v>1897</v>
      </c>
      <c r="B219" s="15" t="s">
        <v>276</v>
      </c>
      <c r="C219" s="220" t="s">
        <v>300</v>
      </c>
      <c r="D219" s="220">
        <v>12</v>
      </c>
      <c r="E219" s="13">
        <v>77079.17</v>
      </c>
      <c r="F219" s="16">
        <f t="shared" si="6"/>
        <v>23617.057688000001</v>
      </c>
      <c r="G219" s="17">
        <f t="shared" si="7"/>
        <v>100696.227688</v>
      </c>
      <c r="H219" s="23">
        <v>1</v>
      </c>
      <c r="I219" s="22"/>
      <c r="J219" s="23"/>
      <c r="K219" s="23"/>
      <c r="L219" s="24"/>
      <c r="M219" s="24"/>
      <c r="N219" s="24"/>
      <c r="O219" s="24"/>
      <c r="P219" s="24"/>
      <c r="Q219" s="22"/>
    </row>
    <row r="220" spans="1:17" x14ac:dyDescent="0.25">
      <c r="A220" s="203">
        <v>1912</v>
      </c>
      <c r="B220" s="15" t="s">
        <v>196</v>
      </c>
      <c r="C220" s="220" t="s">
        <v>298</v>
      </c>
      <c r="D220" s="220">
        <v>12</v>
      </c>
      <c r="E220" s="13">
        <v>74079.19</v>
      </c>
      <c r="F220" s="16">
        <f t="shared" si="6"/>
        <v>22697.863816000001</v>
      </c>
      <c r="G220" s="17">
        <f t="shared" si="7"/>
        <v>96777.053816</v>
      </c>
      <c r="H220" s="23">
        <v>0.2</v>
      </c>
      <c r="I220" s="22"/>
      <c r="J220" s="23"/>
      <c r="K220" s="23"/>
      <c r="L220" s="24"/>
      <c r="M220" s="24"/>
      <c r="N220" s="24"/>
      <c r="O220" s="24"/>
      <c r="P220" s="24"/>
      <c r="Q220" s="22">
        <v>0.8</v>
      </c>
    </row>
    <row r="221" spans="1:17" x14ac:dyDescent="0.25">
      <c r="A221" s="203">
        <v>1923</v>
      </c>
      <c r="B221" s="15" t="s">
        <v>193</v>
      </c>
      <c r="C221" s="220" t="s">
        <v>299</v>
      </c>
      <c r="D221" s="220">
        <v>12</v>
      </c>
      <c r="E221" s="13">
        <v>82482.53</v>
      </c>
      <c r="F221" s="16">
        <f t="shared" si="6"/>
        <v>25272.647192</v>
      </c>
      <c r="G221" s="17">
        <f t="shared" si="7"/>
        <v>107755.177192</v>
      </c>
      <c r="H221" s="23">
        <v>0.25</v>
      </c>
      <c r="I221" s="22"/>
      <c r="J221" s="23">
        <v>0.75</v>
      </c>
      <c r="K221" s="23"/>
      <c r="L221" s="24"/>
      <c r="M221" s="24"/>
      <c r="N221" s="24"/>
      <c r="O221" s="24"/>
      <c r="P221" s="24"/>
      <c r="Q221" s="22"/>
    </row>
    <row r="222" spans="1:17" x14ac:dyDescent="0.25">
      <c r="A222" s="203">
        <v>1925</v>
      </c>
      <c r="B222" s="15" t="s">
        <v>240</v>
      </c>
      <c r="C222" s="220" t="s">
        <v>298</v>
      </c>
      <c r="D222" s="220">
        <v>12</v>
      </c>
      <c r="E222" s="13">
        <v>66009.990000000005</v>
      </c>
      <c r="F222" s="16">
        <f t="shared" si="6"/>
        <v>20225.460936000003</v>
      </c>
      <c r="G222" s="17">
        <f t="shared" si="7"/>
        <v>86235.450936000008</v>
      </c>
      <c r="H222" s="23"/>
      <c r="I222" s="22"/>
      <c r="J222" s="23"/>
      <c r="K222" s="23"/>
      <c r="L222" s="24"/>
      <c r="M222" s="25">
        <v>1</v>
      </c>
      <c r="N222" s="24"/>
      <c r="O222" s="24"/>
      <c r="P222" s="24"/>
      <c r="Q222" s="22"/>
    </row>
    <row r="223" spans="1:17" x14ac:dyDescent="0.25">
      <c r="A223" s="203">
        <v>1930</v>
      </c>
      <c r="B223" s="15" t="s">
        <v>209</v>
      </c>
      <c r="C223" s="220" t="s">
        <v>298</v>
      </c>
      <c r="D223" s="220">
        <v>12</v>
      </c>
      <c r="E223" s="13">
        <v>78815.37</v>
      </c>
      <c r="F223" s="16">
        <f t="shared" si="6"/>
        <v>24149.029368</v>
      </c>
      <c r="G223" s="17">
        <f t="shared" si="7"/>
        <v>102964.399368</v>
      </c>
      <c r="H223" s="23">
        <v>1</v>
      </c>
      <c r="I223" s="22"/>
      <c r="J223" s="23"/>
      <c r="K223" s="23"/>
      <c r="L223" s="24"/>
      <c r="M223" s="24"/>
      <c r="N223" s="24"/>
      <c r="O223" s="24"/>
      <c r="P223" s="24"/>
      <c r="Q223" s="22"/>
    </row>
    <row r="224" spans="1:17" x14ac:dyDescent="0.25">
      <c r="A224" s="203">
        <v>1944</v>
      </c>
      <c r="B224" s="15" t="s">
        <v>217</v>
      </c>
      <c r="C224" s="220" t="s">
        <v>300</v>
      </c>
      <c r="D224" s="220">
        <v>12</v>
      </c>
      <c r="E224" s="13">
        <v>70238.509999999995</v>
      </c>
      <c r="F224" s="16">
        <f t="shared" si="6"/>
        <v>21521.079463999999</v>
      </c>
      <c r="G224" s="17">
        <f t="shared" si="7"/>
        <v>91759.58946399999</v>
      </c>
      <c r="H224" s="23"/>
      <c r="I224" s="22">
        <v>1</v>
      </c>
      <c r="J224" s="23"/>
      <c r="K224" s="23"/>
      <c r="L224" s="24"/>
      <c r="M224" s="24"/>
      <c r="N224" s="24"/>
      <c r="O224" s="24"/>
      <c r="P224" s="24"/>
      <c r="Q224" s="22"/>
    </row>
    <row r="225" spans="1:17" x14ac:dyDescent="0.25">
      <c r="A225" s="203">
        <v>1951</v>
      </c>
      <c r="B225" s="15" t="s">
        <v>199</v>
      </c>
      <c r="C225" s="220" t="s">
        <v>300</v>
      </c>
      <c r="D225" s="220">
        <v>12</v>
      </c>
      <c r="E225" s="13">
        <v>276980.75</v>
      </c>
      <c r="F225" s="16">
        <f t="shared" si="6"/>
        <v>84866.901800000007</v>
      </c>
      <c r="G225" s="17">
        <f t="shared" si="7"/>
        <v>361847.65179999999</v>
      </c>
      <c r="H225" s="23"/>
      <c r="I225" s="22"/>
      <c r="J225" s="23">
        <v>0.75</v>
      </c>
      <c r="K225" s="23"/>
      <c r="L225" s="24"/>
      <c r="M225" s="25">
        <v>0.25</v>
      </c>
      <c r="N225" s="24"/>
      <c r="O225" s="24"/>
      <c r="P225" s="24"/>
      <c r="Q225" s="22"/>
    </row>
    <row r="226" spans="1:17" x14ac:dyDescent="0.25">
      <c r="A226" s="203">
        <v>1952</v>
      </c>
      <c r="B226" s="15" t="s">
        <v>238</v>
      </c>
      <c r="C226" s="220" t="s">
        <v>303</v>
      </c>
      <c r="D226" s="220">
        <v>12</v>
      </c>
      <c r="E226" s="13">
        <v>55078.17</v>
      </c>
      <c r="F226" s="16">
        <f t="shared" si="6"/>
        <v>16875.951288</v>
      </c>
      <c r="G226" s="17">
        <f t="shared" si="7"/>
        <v>71954.121287999995</v>
      </c>
      <c r="H226" s="23">
        <v>1</v>
      </c>
      <c r="I226" s="22"/>
      <c r="J226" s="23"/>
      <c r="K226" s="23"/>
      <c r="L226" s="24"/>
      <c r="M226" s="24"/>
      <c r="N226" s="24"/>
      <c r="O226" s="24"/>
      <c r="P226" s="24"/>
      <c r="Q226" s="22"/>
    </row>
    <row r="227" spans="1:17" x14ac:dyDescent="0.25">
      <c r="A227" s="203">
        <v>1953</v>
      </c>
      <c r="B227" s="15" t="s">
        <v>230</v>
      </c>
      <c r="C227" s="220" t="s">
        <v>298</v>
      </c>
      <c r="D227" s="220">
        <v>12</v>
      </c>
      <c r="E227" s="13">
        <v>67701.850000000006</v>
      </c>
      <c r="F227" s="16">
        <f t="shared" si="6"/>
        <v>20743.846840000002</v>
      </c>
      <c r="G227" s="17">
        <f t="shared" si="7"/>
        <v>88445.696840000004</v>
      </c>
      <c r="H227" s="23">
        <v>1</v>
      </c>
      <c r="I227" s="22"/>
      <c r="J227" s="23"/>
      <c r="K227" s="23"/>
      <c r="L227" s="24"/>
      <c r="M227" s="24"/>
      <c r="N227" s="24"/>
      <c r="O227" s="24"/>
      <c r="P227" s="24"/>
      <c r="Q227" s="22"/>
    </row>
    <row r="228" spans="1:17" x14ac:dyDescent="0.25">
      <c r="A228" s="203">
        <v>1962</v>
      </c>
      <c r="B228" s="15" t="s">
        <v>209</v>
      </c>
      <c r="C228" s="220" t="s">
        <v>298</v>
      </c>
      <c r="D228" s="220">
        <v>12</v>
      </c>
      <c r="E228" s="13">
        <v>98155.76</v>
      </c>
      <c r="F228" s="16">
        <f t="shared" si="6"/>
        <v>30074.924864000001</v>
      </c>
      <c r="G228" s="17">
        <f t="shared" si="7"/>
        <v>128230.684864</v>
      </c>
      <c r="H228" s="23">
        <v>1</v>
      </c>
      <c r="I228" s="22"/>
      <c r="J228" s="23"/>
      <c r="K228" s="23"/>
      <c r="L228" s="24"/>
      <c r="M228" s="24"/>
      <c r="N228" s="24"/>
      <c r="O228" s="24"/>
      <c r="P228" s="24"/>
      <c r="Q228" s="22"/>
    </row>
    <row r="229" spans="1:17" x14ac:dyDescent="0.25">
      <c r="A229" s="203">
        <v>1965</v>
      </c>
      <c r="B229" s="15" t="s">
        <v>211</v>
      </c>
      <c r="C229" s="220" t="s">
        <v>299</v>
      </c>
      <c r="D229" s="220">
        <v>12</v>
      </c>
      <c r="E229" s="13">
        <v>57577.51</v>
      </c>
      <c r="F229" s="16">
        <f t="shared" si="6"/>
        <v>17641.749064</v>
      </c>
      <c r="G229" s="17">
        <f t="shared" si="7"/>
        <v>75219.259063999998</v>
      </c>
      <c r="H229" s="23"/>
      <c r="I229" s="22">
        <v>1</v>
      </c>
      <c r="J229" s="23"/>
      <c r="K229" s="23"/>
      <c r="L229" s="24"/>
      <c r="M229" s="24"/>
      <c r="N229" s="24"/>
      <c r="O229" s="24"/>
      <c r="P229" s="24"/>
      <c r="Q229" s="22"/>
    </row>
    <row r="230" spans="1:17" x14ac:dyDescent="0.25">
      <c r="A230" s="203">
        <v>1967</v>
      </c>
      <c r="B230" s="15" t="s">
        <v>213</v>
      </c>
      <c r="C230" s="220" t="s">
        <v>299</v>
      </c>
      <c r="D230" s="220">
        <v>12</v>
      </c>
      <c r="E230" s="13">
        <v>67492.27</v>
      </c>
      <c r="F230" s="16">
        <f t="shared" si="6"/>
        <v>20679.631528000002</v>
      </c>
      <c r="G230" s="17">
        <f t="shared" si="7"/>
        <v>88171.901528000002</v>
      </c>
      <c r="H230" s="23">
        <v>1</v>
      </c>
      <c r="I230" s="22"/>
      <c r="J230" s="23"/>
      <c r="K230" s="23"/>
      <c r="L230" s="24"/>
      <c r="M230" s="24"/>
      <c r="N230" s="24"/>
      <c r="O230" s="24"/>
      <c r="P230" s="24"/>
      <c r="Q230" s="22"/>
    </row>
    <row r="231" spans="1:17" x14ac:dyDescent="0.25">
      <c r="A231" s="203">
        <v>1971</v>
      </c>
      <c r="B231" s="15" t="s">
        <v>230</v>
      </c>
      <c r="C231" s="220" t="s">
        <v>299</v>
      </c>
      <c r="D231" s="220">
        <v>12</v>
      </c>
      <c r="E231" s="13">
        <v>60710.1</v>
      </c>
      <c r="F231" s="16">
        <f t="shared" si="6"/>
        <v>18601.574639999999</v>
      </c>
      <c r="G231" s="17">
        <f t="shared" si="7"/>
        <v>79311.674639999997</v>
      </c>
      <c r="H231" s="23">
        <v>1</v>
      </c>
      <c r="I231" s="22"/>
      <c r="J231" s="23"/>
      <c r="K231" s="23"/>
      <c r="L231" s="24"/>
      <c r="M231" s="24"/>
      <c r="N231" s="24"/>
      <c r="O231" s="24"/>
      <c r="P231" s="24"/>
      <c r="Q231" s="22"/>
    </row>
    <row r="232" spans="1:17" x14ac:dyDescent="0.25">
      <c r="A232" s="203">
        <v>1981</v>
      </c>
      <c r="B232" s="15" t="s">
        <v>209</v>
      </c>
      <c r="C232" s="220" t="s">
        <v>298</v>
      </c>
      <c r="D232" s="220">
        <v>12</v>
      </c>
      <c r="E232" s="13">
        <v>64073.41</v>
      </c>
      <c r="F232" s="16">
        <f t="shared" si="6"/>
        <v>19632.092824000003</v>
      </c>
      <c r="G232" s="17">
        <f t="shared" si="7"/>
        <v>83705.50282400001</v>
      </c>
      <c r="H232" s="23"/>
      <c r="I232" s="22"/>
      <c r="J232" s="23"/>
      <c r="K232" s="23"/>
      <c r="L232" s="24"/>
      <c r="M232" s="25">
        <v>1</v>
      </c>
      <c r="N232" s="24"/>
      <c r="O232" s="24"/>
      <c r="P232" s="24"/>
      <c r="Q232" s="22"/>
    </row>
    <row r="233" spans="1:17" x14ac:dyDescent="0.25">
      <c r="A233" s="203">
        <v>1986</v>
      </c>
      <c r="B233" s="15" t="s">
        <v>209</v>
      </c>
      <c r="C233" s="220" t="s">
        <v>299</v>
      </c>
      <c r="D233" s="220">
        <v>12</v>
      </c>
      <c r="E233" s="13">
        <v>66316</v>
      </c>
      <c r="F233" s="16">
        <f t="shared" si="6"/>
        <v>20319.222399999999</v>
      </c>
      <c r="G233" s="17">
        <f t="shared" si="7"/>
        <v>86635.222399999999</v>
      </c>
      <c r="H233" s="23">
        <v>1</v>
      </c>
      <c r="I233" s="22"/>
      <c r="J233" s="23"/>
      <c r="K233" s="23"/>
      <c r="L233" s="24"/>
      <c r="M233" s="24"/>
      <c r="N233" s="24"/>
      <c r="O233" s="24"/>
      <c r="P233" s="24"/>
      <c r="Q233" s="22"/>
    </row>
    <row r="234" spans="1:17" x14ac:dyDescent="0.25">
      <c r="A234" s="203">
        <v>1992</v>
      </c>
      <c r="B234" s="15" t="s">
        <v>266</v>
      </c>
      <c r="C234" s="220" t="s">
        <v>302</v>
      </c>
      <c r="D234" s="220">
        <v>12</v>
      </c>
      <c r="E234" s="13">
        <v>52079.33</v>
      </c>
      <c r="F234" s="16">
        <f t="shared" si="6"/>
        <v>15957.106712000001</v>
      </c>
      <c r="G234" s="17">
        <f t="shared" si="7"/>
        <v>68036.436711999995</v>
      </c>
      <c r="H234" s="23">
        <v>1</v>
      </c>
      <c r="I234" s="22"/>
      <c r="J234" s="23"/>
      <c r="K234" s="23"/>
      <c r="L234" s="24"/>
      <c r="M234" s="24"/>
      <c r="N234" s="24"/>
      <c r="O234" s="24"/>
      <c r="P234" s="24"/>
      <c r="Q234" s="22"/>
    </row>
    <row r="235" spans="1:17" x14ac:dyDescent="0.25">
      <c r="A235" s="203">
        <v>1993</v>
      </c>
      <c r="B235" s="15" t="s">
        <v>209</v>
      </c>
      <c r="C235" s="220" t="s">
        <v>298</v>
      </c>
      <c r="D235" s="220">
        <v>12</v>
      </c>
      <c r="E235" s="13">
        <v>66170.36</v>
      </c>
      <c r="F235" s="16">
        <f t="shared" si="6"/>
        <v>20274.598303999999</v>
      </c>
      <c r="G235" s="17">
        <f t="shared" si="7"/>
        <v>86444.958304</v>
      </c>
      <c r="H235" s="23">
        <v>1</v>
      </c>
      <c r="I235" s="22"/>
      <c r="J235" s="23"/>
      <c r="K235" s="23"/>
      <c r="L235" s="24"/>
      <c r="M235" s="24"/>
      <c r="N235" s="24"/>
      <c r="O235" s="24"/>
      <c r="P235" s="24"/>
      <c r="Q235" s="22"/>
    </row>
    <row r="236" spans="1:17" x14ac:dyDescent="0.25">
      <c r="A236" s="203">
        <v>1995</v>
      </c>
      <c r="B236" s="15" t="s">
        <v>277</v>
      </c>
      <c r="C236" s="220" t="s">
        <v>299</v>
      </c>
      <c r="D236" s="220">
        <v>12</v>
      </c>
      <c r="E236" s="13">
        <v>58795.89</v>
      </c>
      <c r="F236" s="16">
        <f t="shared" si="6"/>
        <v>18015.060696</v>
      </c>
      <c r="G236" s="17">
        <f t="shared" si="7"/>
        <v>76810.950696</v>
      </c>
      <c r="H236" s="23"/>
      <c r="I236" s="22">
        <v>1</v>
      </c>
      <c r="J236" s="23"/>
      <c r="K236" s="23"/>
      <c r="L236" s="24"/>
      <c r="M236" s="24"/>
      <c r="N236" s="24"/>
      <c r="O236" s="24"/>
      <c r="P236" s="24"/>
      <c r="Q236" s="22"/>
    </row>
    <row r="237" spans="1:17" x14ac:dyDescent="0.25">
      <c r="A237" s="203">
        <v>1996</v>
      </c>
      <c r="B237" s="15" t="s">
        <v>291</v>
      </c>
      <c r="C237" s="220" t="s">
        <v>300</v>
      </c>
      <c r="D237" s="220">
        <v>12</v>
      </c>
      <c r="E237" s="13">
        <v>64430.74</v>
      </c>
      <c r="F237" s="16">
        <f t="shared" si="6"/>
        <v>19741.578735999999</v>
      </c>
      <c r="G237" s="17">
        <f t="shared" si="7"/>
        <v>84172.318736000001</v>
      </c>
      <c r="H237" s="23">
        <v>1</v>
      </c>
      <c r="I237" s="22"/>
      <c r="J237" s="23"/>
      <c r="K237" s="23"/>
      <c r="L237" s="24"/>
      <c r="M237" s="24"/>
      <c r="N237" s="24"/>
      <c r="O237" s="24"/>
      <c r="P237" s="24"/>
      <c r="Q237" s="22"/>
    </row>
    <row r="238" spans="1:17" x14ac:dyDescent="0.25">
      <c r="A238" s="203">
        <v>2001</v>
      </c>
      <c r="B238" s="15" t="s">
        <v>196</v>
      </c>
      <c r="C238" s="220" t="s">
        <v>299</v>
      </c>
      <c r="D238" s="220">
        <v>12</v>
      </c>
      <c r="E238" s="13">
        <v>54882.68</v>
      </c>
      <c r="F238" s="16">
        <f t="shared" si="6"/>
        <v>16816.053152</v>
      </c>
      <c r="G238" s="17">
        <f t="shared" si="7"/>
        <v>71698.733152000001</v>
      </c>
      <c r="H238" s="23"/>
      <c r="I238" s="22"/>
      <c r="J238" s="23"/>
      <c r="K238" s="23"/>
      <c r="L238" s="24"/>
      <c r="M238" s="24"/>
      <c r="N238" s="24"/>
      <c r="O238" s="24"/>
      <c r="P238" s="24"/>
      <c r="Q238" s="22">
        <v>1</v>
      </c>
    </row>
    <row r="239" spans="1:17" x14ac:dyDescent="0.25">
      <c r="A239" s="203">
        <v>2002</v>
      </c>
      <c r="B239" s="15" t="s">
        <v>209</v>
      </c>
      <c r="C239" s="220" t="s">
        <v>299</v>
      </c>
      <c r="D239" s="220">
        <v>12</v>
      </c>
      <c r="E239" s="13">
        <v>67893.86</v>
      </c>
      <c r="F239" s="16">
        <f t="shared" si="6"/>
        <v>20802.678704000002</v>
      </c>
      <c r="G239" s="17">
        <f t="shared" si="7"/>
        <v>88696.538704000006</v>
      </c>
      <c r="H239" s="23">
        <v>1</v>
      </c>
      <c r="I239" s="22"/>
      <c r="J239" s="23"/>
      <c r="K239" s="23"/>
      <c r="L239" s="24"/>
      <c r="M239" s="24"/>
      <c r="N239" s="24"/>
      <c r="O239" s="24"/>
      <c r="P239" s="24"/>
      <c r="Q239" s="22"/>
    </row>
    <row r="240" spans="1:17" x14ac:dyDescent="0.25">
      <c r="A240" s="203">
        <v>2026</v>
      </c>
      <c r="B240" s="15" t="s">
        <v>285</v>
      </c>
      <c r="C240" s="220" t="s">
        <v>303</v>
      </c>
      <c r="D240" s="220">
        <v>12</v>
      </c>
      <c r="E240" s="13">
        <v>58358.77</v>
      </c>
      <c r="F240" s="16">
        <f t="shared" si="6"/>
        <v>17881.127128</v>
      </c>
      <c r="G240" s="17">
        <f t="shared" si="7"/>
        <v>76239.897127999997</v>
      </c>
      <c r="H240" s="23">
        <v>1</v>
      </c>
      <c r="I240" s="22"/>
      <c r="J240" s="23"/>
      <c r="K240" s="23"/>
      <c r="L240" s="24"/>
      <c r="M240" s="24"/>
      <c r="N240" s="24"/>
      <c r="O240" s="24"/>
      <c r="P240" s="24"/>
      <c r="Q240" s="22"/>
    </row>
    <row r="241" spans="1:17" x14ac:dyDescent="0.25">
      <c r="A241" s="203">
        <v>2031</v>
      </c>
      <c r="B241" s="15" t="s">
        <v>214</v>
      </c>
      <c r="C241" s="220" t="s">
        <v>301</v>
      </c>
      <c r="D241" s="220">
        <v>12</v>
      </c>
      <c r="E241" s="13">
        <v>47966.1</v>
      </c>
      <c r="F241" s="16">
        <f t="shared" si="6"/>
        <v>14696.813039999999</v>
      </c>
      <c r="G241" s="17">
        <f t="shared" si="7"/>
        <v>62662.913039999999</v>
      </c>
      <c r="H241" s="23">
        <v>1</v>
      </c>
      <c r="I241" s="22"/>
      <c r="J241" s="23"/>
      <c r="K241" s="23"/>
      <c r="L241" s="24"/>
      <c r="M241" s="24"/>
      <c r="N241" s="24"/>
      <c r="O241" s="24"/>
      <c r="P241" s="24"/>
      <c r="Q241" s="22"/>
    </row>
    <row r="242" spans="1:17" x14ac:dyDescent="0.25">
      <c r="A242" s="203">
        <v>2037</v>
      </c>
      <c r="B242" s="15" t="s">
        <v>224</v>
      </c>
      <c r="C242" s="220" t="s">
        <v>299</v>
      </c>
      <c r="D242" s="220">
        <v>12</v>
      </c>
      <c r="E242" s="13">
        <v>54088.02</v>
      </c>
      <c r="F242" s="16">
        <f t="shared" si="6"/>
        <v>16572.569327999998</v>
      </c>
      <c r="G242" s="17">
        <f t="shared" si="7"/>
        <v>70660.589328000002</v>
      </c>
      <c r="H242" s="23"/>
      <c r="I242" s="22">
        <v>1</v>
      </c>
      <c r="J242" s="23"/>
      <c r="K242" s="23"/>
      <c r="L242" s="24"/>
      <c r="M242" s="24"/>
      <c r="N242" s="24"/>
      <c r="O242" s="24"/>
      <c r="P242" s="24"/>
      <c r="Q242" s="22"/>
    </row>
    <row r="243" spans="1:17" x14ac:dyDescent="0.25">
      <c r="A243" s="203">
        <v>2039</v>
      </c>
      <c r="B243" s="15" t="s">
        <v>200</v>
      </c>
      <c r="C243" s="220" t="s">
        <v>298</v>
      </c>
      <c r="D243" s="220">
        <v>12</v>
      </c>
      <c r="E243" s="13">
        <v>103818.19</v>
      </c>
      <c r="F243" s="16">
        <f t="shared" si="6"/>
        <v>31809.893416000003</v>
      </c>
      <c r="G243" s="17">
        <f t="shared" si="7"/>
        <v>135628.08341600001</v>
      </c>
      <c r="H243" s="23">
        <v>0.25</v>
      </c>
      <c r="I243" s="22"/>
      <c r="J243" s="23">
        <v>0.75</v>
      </c>
      <c r="K243" s="23"/>
      <c r="L243" s="24"/>
      <c r="M243" s="24"/>
      <c r="N243" s="24"/>
      <c r="O243" s="24"/>
      <c r="P243" s="24"/>
      <c r="Q243" s="22"/>
    </row>
    <row r="244" spans="1:17" x14ac:dyDescent="0.25">
      <c r="A244" s="203">
        <v>2045</v>
      </c>
      <c r="B244" s="15" t="s">
        <v>237</v>
      </c>
      <c r="C244" s="220" t="s">
        <v>299</v>
      </c>
      <c r="D244" s="220">
        <v>12</v>
      </c>
      <c r="E244" s="13">
        <v>50926.17</v>
      </c>
      <c r="F244" s="16">
        <f t="shared" si="6"/>
        <v>15603.778488</v>
      </c>
      <c r="G244" s="17">
        <f t="shared" si="7"/>
        <v>66529.948487999995</v>
      </c>
      <c r="H244" s="23">
        <v>1</v>
      </c>
      <c r="I244" s="22"/>
      <c r="J244" s="23"/>
      <c r="K244" s="23"/>
      <c r="L244" s="24"/>
      <c r="M244" s="24"/>
      <c r="N244" s="24"/>
      <c r="O244" s="24"/>
      <c r="P244" s="24"/>
      <c r="Q244" s="22"/>
    </row>
    <row r="245" spans="1:17" x14ac:dyDescent="0.25">
      <c r="A245" s="203">
        <v>2046</v>
      </c>
      <c r="B245" s="15" t="s">
        <v>230</v>
      </c>
      <c r="C245" s="220" t="s">
        <v>299</v>
      </c>
      <c r="D245" s="220">
        <v>12</v>
      </c>
      <c r="E245" s="13">
        <v>57010</v>
      </c>
      <c r="F245" s="16">
        <f t="shared" si="6"/>
        <v>17467.864000000001</v>
      </c>
      <c r="G245" s="17">
        <f t="shared" si="7"/>
        <v>74477.864000000001</v>
      </c>
      <c r="H245" s="23">
        <v>1</v>
      </c>
      <c r="I245" s="22"/>
      <c r="J245" s="23"/>
      <c r="K245" s="23"/>
      <c r="L245" s="24"/>
      <c r="M245" s="24"/>
      <c r="N245" s="24"/>
      <c r="O245" s="24"/>
      <c r="P245" s="24"/>
      <c r="Q245" s="22"/>
    </row>
    <row r="246" spans="1:17" x14ac:dyDescent="0.25">
      <c r="A246" s="203">
        <v>2065</v>
      </c>
      <c r="B246" s="15" t="s">
        <v>233</v>
      </c>
      <c r="C246" s="220" t="s">
        <v>300</v>
      </c>
      <c r="D246" s="220">
        <v>12</v>
      </c>
      <c r="E246" s="13">
        <v>60218.76</v>
      </c>
      <c r="F246" s="16">
        <f t="shared" si="6"/>
        <v>18451.028064000002</v>
      </c>
      <c r="G246" s="17">
        <f t="shared" si="7"/>
        <v>78669.788064000008</v>
      </c>
      <c r="H246" s="23">
        <v>1</v>
      </c>
      <c r="I246" s="22"/>
      <c r="J246" s="23"/>
      <c r="K246" s="23"/>
      <c r="L246" s="25"/>
      <c r="M246" s="24"/>
      <c r="N246" s="24"/>
      <c r="O246" s="24"/>
      <c r="P246" s="24"/>
      <c r="Q246" s="22"/>
    </row>
    <row r="247" spans="1:17" x14ac:dyDescent="0.25">
      <c r="A247" s="203">
        <v>2066</v>
      </c>
      <c r="B247" s="15" t="s">
        <v>237</v>
      </c>
      <c r="C247" s="220" t="s">
        <v>299</v>
      </c>
      <c r="D247" s="220">
        <v>12</v>
      </c>
      <c r="E247" s="13">
        <v>51874.02</v>
      </c>
      <c r="F247" s="16">
        <f t="shared" si="6"/>
        <v>15894.199728</v>
      </c>
      <c r="G247" s="17">
        <f t="shared" si="7"/>
        <v>67768.219727999996</v>
      </c>
      <c r="H247" s="23">
        <v>1</v>
      </c>
      <c r="I247" s="22"/>
      <c r="J247" s="23"/>
      <c r="K247" s="23"/>
      <c r="L247" s="24"/>
      <c r="M247" s="24"/>
      <c r="N247" s="24"/>
      <c r="O247" s="24"/>
      <c r="P247" s="24"/>
      <c r="Q247" s="22"/>
    </row>
    <row r="248" spans="1:17" x14ac:dyDescent="0.25">
      <c r="A248" s="203">
        <v>2067</v>
      </c>
      <c r="B248" s="15" t="s">
        <v>237</v>
      </c>
      <c r="C248" s="220" t="s">
        <v>301</v>
      </c>
      <c r="D248" s="220">
        <v>12</v>
      </c>
      <c r="E248" s="13">
        <v>56262.21</v>
      </c>
      <c r="F248" s="16">
        <f t="shared" si="6"/>
        <v>17238.741144</v>
      </c>
      <c r="G248" s="17">
        <f t="shared" si="7"/>
        <v>73500.951143999991</v>
      </c>
      <c r="H248" s="23">
        <v>1</v>
      </c>
      <c r="I248" s="22"/>
      <c r="J248" s="23"/>
      <c r="K248" s="23"/>
      <c r="L248" s="24"/>
      <c r="M248" s="24"/>
      <c r="N248" s="24"/>
      <c r="O248" s="24"/>
      <c r="P248" s="24"/>
      <c r="Q248" s="22"/>
    </row>
    <row r="249" spans="1:17" x14ac:dyDescent="0.25">
      <c r="A249" s="203">
        <v>2068</v>
      </c>
      <c r="B249" s="15" t="s">
        <v>238</v>
      </c>
      <c r="C249" s="220" t="s">
        <v>301</v>
      </c>
      <c r="D249" s="220">
        <v>12</v>
      </c>
      <c r="E249" s="13">
        <v>60026.22</v>
      </c>
      <c r="F249" s="16">
        <f t="shared" si="6"/>
        <v>18392.033808</v>
      </c>
      <c r="G249" s="17">
        <f t="shared" si="7"/>
        <v>78418.253808000009</v>
      </c>
      <c r="H249" s="23">
        <v>1</v>
      </c>
      <c r="I249" s="22"/>
      <c r="J249" s="23"/>
      <c r="K249" s="23"/>
      <c r="L249" s="24"/>
      <c r="M249" s="24"/>
      <c r="N249" s="24"/>
      <c r="O249" s="24"/>
      <c r="P249" s="24"/>
      <c r="Q249" s="22"/>
    </row>
    <row r="250" spans="1:17" x14ac:dyDescent="0.25">
      <c r="A250" s="203">
        <v>2082</v>
      </c>
      <c r="B250" s="15" t="s">
        <v>232</v>
      </c>
      <c r="C250" s="220" t="s">
        <v>299</v>
      </c>
      <c r="D250" s="220">
        <v>12</v>
      </c>
      <c r="E250" s="13">
        <v>55720.69</v>
      </c>
      <c r="F250" s="16">
        <f t="shared" si="6"/>
        <v>17072.819416000002</v>
      </c>
      <c r="G250" s="17">
        <f t="shared" si="7"/>
        <v>72793.509416000001</v>
      </c>
      <c r="H250" s="23">
        <v>1</v>
      </c>
      <c r="I250" s="22"/>
      <c r="J250" s="23"/>
      <c r="K250" s="23"/>
      <c r="L250" s="24"/>
      <c r="M250" s="24"/>
      <c r="N250" s="24"/>
      <c r="O250" s="24"/>
      <c r="P250" s="24"/>
      <c r="Q250" s="22"/>
    </row>
    <row r="251" spans="1:17" x14ac:dyDescent="0.25">
      <c r="A251" s="203">
        <v>2090</v>
      </c>
      <c r="B251" s="15" t="s">
        <v>252</v>
      </c>
      <c r="C251" s="220" t="s">
        <v>299</v>
      </c>
      <c r="D251" s="220">
        <v>12</v>
      </c>
      <c r="E251" s="13">
        <v>409531.8</v>
      </c>
      <c r="F251" s="16">
        <f t="shared" si="6"/>
        <v>125480.54351999999</v>
      </c>
      <c r="G251" s="17">
        <f t="shared" si="7"/>
        <v>535012.34351999999</v>
      </c>
      <c r="H251" s="23">
        <v>1</v>
      </c>
      <c r="I251" s="22"/>
      <c r="J251" s="23"/>
      <c r="K251" s="23"/>
      <c r="L251" s="24"/>
      <c r="M251" s="24"/>
      <c r="N251" s="24"/>
      <c r="O251" s="24"/>
      <c r="P251" s="24"/>
      <c r="Q251" s="22"/>
    </row>
    <row r="252" spans="1:17" x14ac:dyDescent="0.25">
      <c r="A252" s="203">
        <v>2093</v>
      </c>
      <c r="B252" s="15" t="s">
        <v>214</v>
      </c>
      <c r="C252" s="220" t="s">
        <v>301</v>
      </c>
      <c r="D252" s="220">
        <v>12</v>
      </c>
      <c r="E252" s="13">
        <v>48302.22</v>
      </c>
      <c r="F252" s="16">
        <f t="shared" si="6"/>
        <v>14799.800208000001</v>
      </c>
      <c r="G252" s="17">
        <f t="shared" si="7"/>
        <v>63102.020208000002</v>
      </c>
      <c r="H252" s="23">
        <v>1</v>
      </c>
      <c r="I252" s="22"/>
      <c r="J252" s="23"/>
      <c r="K252" s="23"/>
      <c r="L252" s="24"/>
      <c r="M252" s="24"/>
      <c r="N252" s="24"/>
      <c r="O252" s="24"/>
      <c r="P252" s="24"/>
      <c r="Q252" s="22"/>
    </row>
    <row r="253" spans="1:17" x14ac:dyDescent="0.25">
      <c r="A253" s="203">
        <v>2094</v>
      </c>
      <c r="B253" s="15" t="s">
        <v>209</v>
      </c>
      <c r="C253" s="220" t="s">
        <v>299</v>
      </c>
      <c r="D253" s="220">
        <v>12</v>
      </c>
      <c r="E253" s="13">
        <v>65501.41</v>
      </c>
      <c r="F253" s="16">
        <f t="shared" si="6"/>
        <v>20069.632024000002</v>
      </c>
      <c r="G253" s="17">
        <f t="shared" si="7"/>
        <v>85571.042024000009</v>
      </c>
      <c r="H253" s="23"/>
      <c r="I253" s="22"/>
      <c r="J253" s="23"/>
      <c r="K253" s="23"/>
      <c r="L253" s="24"/>
      <c r="M253" s="25">
        <v>1</v>
      </c>
      <c r="N253" s="24"/>
      <c r="O253" s="24"/>
      <c r="P253" s="24"/>
      <c r="Q253" s="22"/>
    </row>
    <row r="254" spans="1:17" x14ac:dyDescent="0.25">
      <c r="A254" s="203">
        <v>2099</v>
      </c>
      <c r="B254" s="15" t="s">
        <v>196</v>
      </c>
      <c r="C254" s="220" t="s">
        <v>299</v>
      </c>
      <c r="D254" s="220">
        <v>12</v>
      </c>
      <c r="E254" s="13">
        <v>56926.91</v>
      </c>
      <c r="F254" s="16">
        <f t="shared" si="6"/>
        <v>17442.405224000002</v>
      </c>
      <c r="G254" s="17">
        <f t="shared" si="7"/>
        <v>74369.315224000005</v>
      </c>
      <c r="H254" s="23">
        <v>0.2</v>
      </c>
      <c r="I254" s="22"/>
      <c r="J254" s="23"/>
      <c r="K254" s="23"/>
      <c r="L254" s="24"/>
      <c r="M254" s="24"/>
      <c r="N254" s="24"/>
      <c r="O254" s="24"/>
      <c r="P254" s="24"/>
      <c r="Q254" s="22">
        <v>0.8</v>
      </c>
    </row>
    <row r="255" spans="1:17" x14ac:dyDescent="0.25">
      <c r="A255" s="203">
        <v>2101</v>
      </c>
      <c r="B255" s="15" t="s">
        <v>214</v>
      </c>
      <c r="C255" s="220" t="s">
        <v>301</v>
      </c>
      <c r="D255" s="220">
        <v>12</v>
      </c>
      <c r="E255" s="13">
        <v>48603.68</v>
      </c>
      <c r="F255" s="16">
        <f t="shared" si="6"/>
        <v>14892.167552000001</v>
      </c>
      <c r="G255" s="17">
        <f t="shared" si="7"/>
        <v>63495.847551999999</v>
      </c>
      <c r="H255" s="23">
        <v>1</v>
      </c>
      <c r="I255" s="22"/>
      <c r="J255" s="23"/>
      <c r="K255" s="23"/>
      <c r="L255" s="24"/>
      <c r="M255" s="24"/>
      <c r="N255" s="24"/>
      <c r="O255" s="24"/>
      <c r="P255" s="24"/>
      <c r="Q255" s="22"/>
    </row>
    <row r="256" spans="1:17" x14ac:dyDescent="0.25">
      <c r="A256" s="203">
        <v>2103</v>
      </c>
      <c r="B256" s="15" t="s">
        <v>215</v>
      </c>
      <c r="C256" s="220" t="s">
        <v>301</v>
      </c>
      <c r="D256" s="220">
        <v>12</v>
      </c>
      <c r="E256" s="13">
        <v>42658.62</v>
      </c>
      <c r="F256" s="16">
        <f t="shared" si="6"/>
        <v>13070.601168000001</v>
      </c>
      <c r="G256" s="17">
        <f t="shared" si="7"/>
        <v>55729.221168000004</v>
      </c>
      <c r="H256" s="23">
        <v>1</v>
      </c>
      <c r="I256" s="22"/>
      <c r="J256" s="23"/>
      <c r="K256" s="23"/>
      <c r="L256" s="24"/>
      <c r="M256" s="24"/>
      <c r="N256" s="24"/>
      <c r="O256" s="24"/>
      <c r="P256" s="24"/>
      <c r="Q256" s="22"/>
    </row>
    <row r="257" spans="1:17" x14ac:dyDescent="0.25">
      <c r="A257" s="203">
        <v>2107</v>
      </c>
      <c r="B257" s="15" t="s">
        <v>211</v>
      </c>
      <c r="C257" s="220" t="s">
        <v>299</v>
      </c>
      <c r="D257" s="220">
        <v>12</v>
      </c>
      <c r="E257" s="13">
        <v>52602.25</v>
      </c>
      <c r="F257" s="16">
        <f t="shared" si="6"/>
        <v>16117.329400000001</v>
      </c>
      <c r="G257" s="17">
        <f t="shared" si="7"/>
        <v>68719.579400000002</v>
      </c>
      <c r="H257" s="23"/>
      <c r="I257" s="22"/>
      <c r="J257" s="23"/>
      <c r="K257" s="23"/>
      <c r="L257" s="24"/>
      <c r="M257" s="25">
        <v>1</v>
      </c>
      <c r="N257" s="24"/>
      <c r="O257" s="24"/>
      <c r="P257" s="24"/>
      <c r="Q257" s="22"/>
    </row>
    <row r="258" spans="1:17" x14ac:dyDescent="0.25">
      <c r="A258" s="203">
        <v>2115</v>
      </c>
      <c r="B258" s="15" t="s">
        <v>213</v>
      </c>
      <c r="C258" s="220" t="s">
        <v>299</v>
      </c>
      <c r="D258" s="220">
        <v>12</v>
      </c>
      <c r="E258" s="13">
        <v>72696.09</v>
      </c>
      <c r="F258" s="16">
        <f t="shared" si="6"/>
        <v>22274.081975999998</v>
      </c>
      <c r="G258" s="17">
        <f t="shared" si="7"/>
        <v>94970.171975999998</v>
      </c>
      <c r="H258" s="23">
        <v>1</v>
      </c>
      <c r="I258" s="22"/>
      <c r="J258" s="23"/>
      <c r="K258" s="23"/>
      <c r="L258" s="24"/>
      <c r="M258" s="24"/>
      <c r="N258" s="24"/>
      <c r="O258" s="24"/>
      <c r="P258" s="24"/>
      <c r="Q258" s="22"/>
    </row>
    <row r="259" spans="1:17" x14ac:dyDescent="0.25">
      <c r="A259" s="203">
        <v>2123</v>
      </c>
      <c r="B259" s="15" t="s">
        <v>219</v>
      </c>
      <c r="C259" s="220" t="s">
        <v>299</v>
      </c>
      <c r="D259" s="220">
        <v>12</v>
      </c>
      <c r="E259" s="13">
        <v>54399.85</v>
      </c>
      <c r="F259" s="16">
        <f t="shared" si="6"/>
        <v>16668.11404</v>
      </c>
      <c r="G259" s="17">
        <f t="shared" si="7"/>
        <v>71067.964039999992</v>
      </c>
      <c r="H259" s="23">
        <v>1</v>
      </c>
      <c r="I259" s="22"/>
      <c r="J259" s="23"/>
      <c r="K259" s="23"/>
      <c r="L259" s="24"/>
      <c r="M259" s="24"/>
      <c r="N259" s="24"/>
      <c r="O259" s="24"/>
      <c r="P259" s="24"/>
      <c r="Q259" s="22"/>
    </row>
    <row r="260" spans="1:17" x14ac:dyDescent="0.25">
      <c r="A260" s="203">
        <v>2126</v>
      </c>
      <c r="B260" s="15" t="s">
        <v>235</v>
      </c>
      <c r="C260" s="220" t="s">
        <v>299</v>
      </c>
      <c r="D260" s="220">
        <v>12</v>
      </c>
      <c r="E260" s="13">
        <v>46937.96</v>
      </c>
      <c r="F260" s="16">
        <f t="shared" si="6"/>
        <v>14381.790944</v>
      </c>
      <c r="G260" s="17">
        <f t="shared" si="7"/>
        <v>61319.750943999999</v>
      </c>
      <c r="H260" s="23">
        <v>1</v>
      </c>
      <c r="I260" s="22"/>
      <c r="J260" s="23"/>
      <c r="K260" s="23"/>
      <c r="L260" s="24"/>
      <c r="M260" s="24"/>
      <c r="N260" s="24"/>
      <c r="O260" s="24"/>
      <c r="P260" s="24"/>
      <c r="Q260" s="22"/>
    </row>
    <row r="261" spans="1:17" x14ac:dyDescent="0.25">
      <c r="A261" s="203">
        <v>2129</v>
      </c>
      <c r="B261" s="15" t="s">
        <v>229</v>
      </c>
      <c r="C261" s="220" t="s">
        <v>299</v>
      </c>
      <c r="D261" s="220">
        <v>12</v>
      </c>
      <c r="E261" s="13">
        <v>57367.59</v>
      </c>
      <c r="F261" s="16">
        <f t="shared" si="6"/>
        <v>17577.429575999999</v>
      </c>
      <c r="G261" s="17">
        <f t="shared" si="7"/>
        <v>74945.019575999992</v>
      </c>
      <c r="H261" s="23">
        <v>1</v>
      </c>
      <c r="I261" s="22"/>
      <c r="J261" s="23"/>
      <c r="K261" s="23"/>
      <c r="L261" s="24"/>
      <c r="M261" s="24"/>
      <c r="N261" s="24"/>
      <c r="O261" s="24"/>
      <c r="P261" s="24"/>
      <c r="Q261" s="22"/>
    </row>
    <row r="262" spans="1:17" x14ac:dyDescent="0.25">
      <c r="A262" s="203">
        <v>2130</v>
      </c>
      <c r="B262" s="15" t="s">
        <v>247</v>
      </c>
      <c r="C262" s="220" t="s">
        <v>301</v>
      </c>
      <c r="D262" s="220">
        <v>12</v>
      </c>
      <c r="E262" s="13">
        <v>45516.51</v>
      </c>
      <c r="F262" s="16">
        <f t="shared" si="6"/>
        <v>13946.258664000001</v>
      </c>
      <c r="G262" s="17">
        <f t="shared" si="7"/>
        <v>59462.768664000003</v>
      </c>
      <c r="H262" s="23">
        <v>1</v>
      </c>
      <c r="I262" s="22"/>
      <c r="J262" s="23"/>
      <c r="K262" s="23"/>
      <c r="L262" s="24"/>
      <c r="M262" s="24"/>
      <c r="N262" s="24"/>
      <c r="O262" s="24"/>
      <c r="P262" s="24"/>
      <c r="Q262" s="22"/>
    </row>
    <row r="263" spans="1:17" x14ac:dyDescent="0.25">
      <c r="A263" s="203">
        <v>2133</v>
      </c>
      <c r="B263" s="15" t="s">
        <v>232</v>
      </c>
      <c r="C263" s="220" t="s">
        <v>301</v>
      </c>
      <c r="D263" s="220">
        <v>12</v>
      </c>
      <c r="E263" s="13">
        <v>53191.360000000001</v>
      </c>
      <c r="F263" s="16">
        <f t="shared" si="6"/>
        <v>16297.832704</v>
      </c>
      <c r="G263" s="17">
        <f t="shared" si="7"/>
        <v>69489.192704000001</v>
      </c>
      <c r="H263" s="23">
        <v>1</v>
      </c>
      <c r="I263" s="22"/>
      <c r="J263" s="23"/>
      <c r="K263" s="23"/>
      <c r="L263" s="24"/>
      <c r="M263" s="24"/>
      <c r="N263" s="24"/>
      <c r="O263" s="24"/>
      <c r="P263" s="24"/>
      <c r="Q263" s="22"/>
    </row>
    <row r="264" spans="1:17" x14ac:dyDescent="0.25">
      <c r="A264" s="203">
        <v>2138</v>
      </c>
      <c r="B264" s="15" t="s">
        <v>221</v>
      </c>
      <c r="C264" s="220" t="s">
        <v>298</v>
      </c>
      <c r="D264" s="220">
        <v>12</v>
      </c>
      <c r="E264" s="13">
        <v>107510.56</v>
      </c>
      <c r="F264" s="16">
        <f t="shared" si="6"/>
        <v>32941.235584000002</v>
      </c>
      <c r="G264" s="17">
        <f t="shared" si="7"/>
        <v>140451.79558400001</v>
      </c>
      <c r="H264" s="23">
        <v>1</v>
      </c>
      <c r="I264" s="22"/>
      <c r="J264" s="23"/>
      <c r="K264" s="23"/>
      <c r="L264" s="24"/>
      <c r="M264" s="24"/>
      <c r="N264" s="24"/>
      <c r="O264" s="24"/>
      <c r="P264" s="24"/>
      <c r="Q264" s="22"/>
    </row>
    <row r="265" spans="1:17" x14ac:dyDescent="0.25">
      <c r="A265" s="203">
        <v>2140</v>
      </c>
      <c r="B265" s="15" t="s">
        <v>214</v>
      </c>
      <c r="C265" s="220" t="s">
        <v>303</v>
      </c>
      <c r="D265" s="220">
        <v>8</v>
      </c>
      <c r="E265" s="13">
        <v>36841.089999999997</v>
      </c>
      <c r="F265" s="16">
        <f t="shared" si="6"/>
        <v>11288.109976</v>
      </c>
      <c r="G265" s="17">
        <f t="shared" si="7"/>
        <v>48129.199975999996</v>
      </c>
      <c r="H265" s="23">
        <v>1</v>
      </c>
      <c r="I265" s="22"/>
      <c r="J265" s="23"/>
      <c r="K265" s="23"/>
      <c r="L265" s="24"/>
      <c r="M265" s="24"/>
      <c r="N265" s="24"/>
      <c r="O265" s="24"/>
      <c r="P265" s="24"/>
      <c r="Q265" s="22"/>
    </row>
    <row r="266" spans="1:17" x14ac:dyDescent="0.25">
      <c r="A266" s="203">
        <v>2141</v>
      </c>
      <c r="B266" s="15" t="s">
        <v>288</v>
      </c>
      <c r="C266" s="220" t="s">
        <v>303</v>
      </c>
      <c r="D266" s="220">
        <v>12</v>
      </c>
      <c r="E266" s="13">
        <v>126832.39</v>
      </c>
      <c r="F266" s="16">
        <f t="shared" si="6"/>
        <v>38861.444296000001</v>
      </c>
      <c r="G266" s="17">
        <f t="shared" si="7"/>
        <v>165693.83429600002</v>
      </c>
      <c r="H266" s="23">
        <v>1</v>
      </c>
      <c r="I266" s="22"/>
      <c r="J266" s="23"/>
      <c r="K266" s="23"/>
      <c r="L266" s="24"/>
      <c r="M266" s="24"/>
      <c r="N266" s="24"/>
      <c r="O266" s="24"/>
      <c r="P266" s="24"/>
      <c r="Q266" s="22"/>
    </row>
    <row r="267" spans="1:17" x14ac:dyDescent="0.25">
      <c r="A267" s="203">
        <v>2143</v>
      </c>
      <c r="B267" s="15" t="s">
        <v>197</v>
      </c>
      <c r="C267" s="220" t="s">
        <v>298</v>
      </c>
      <c r="D267" s="220">
        <v>12</v>
      </c>
      <c r="E267" s="13">
        <v>63884.66</v>
      </c>
      <c r="F267" s="16">
        <f t="shared" ref="F267:F306" si="8">$E$317*E267</f>
        <v>19574.259824000001</v>
      </c>
      <c r="G267" s="17">
        <f t="shared" ref="G267:G314" si="9">SUM(E267:F267)</f>
        <v>83458.919824000011</v>
      </c>
      <c r="H267" s="23">
        <v>0.1</v>
      </c>
      <c r="I267" s="22"/>
      <c r="J267" s="23"/>
      <c r="K267" s="23"/>
      <c r="L267" s="24"/>
      <c r="M267" s="24"/>
      <c r="N267" s="24"/>
      <c r="O267" s="24"/>
      <c r="P267" s="24"/>
      <c r="Q267" s="22">
        <v>0.9</v>
      </c>
    </row>
    <row r="268" spans="1:17" x14ac:dyDescent="0.25">
      <c r="A268" s="203">
        <v>2144</v>
      </c>
      <c r="B268" s="15" t="s">
        <v>272</v>
      </c>
      <c r="C268" s="220" t="s">
        <v>299</v>
      </c>
      <c r="D268" s="220">
        <v>11</v>
      </c>
      <c r="E268" s="13">
        <v>60419.25</v>
      </c>
      <c r="F268" s="16">
        <f t="shared" si="8"/>
        <v>18512.458200000001</v>
      </c>
      <c r="G268" s="17">
        <f t="shared" si="9"/>
        <v>78931.708199999994</v>
      </c>
      <c r="H268" s="23">
        <v>1</v>
      </c>
      <c r="I268" s="22"/>
      <c r="J268" s="23"/>
      <c r="K268" s="23"/>
      <c r="L268" s="24"/>
      <c r="M268" s="24"/>
      <c r="N268" s="24"/>
      <c r="O268" s="24"/>
      <c r="P268" s="24"/>
      <c r="Q268" s="22"/>
    </row>
    <row r="269" spans="1:17" x14ac:dyDescent="0.25">
      <c r="A269" s="203">
        <v>2151</v>
      </c>
      <c r="B269" s="15" t="s">
        <v>194</v>
      </c>
      <c r="C269" s="220" t="s">
        <v>299</v>
      </c>
      <c r="D269" s="220">
        <v>12</v>
      </c>
      <c r="E269" s="13">
        <v>116285.06</v>
      </c>
      <c r="F269" s="16">
        <f t="shared" si="8"/>
        <v>35629.742383999997</v>
      </c>
      <c r="G269" s="17">
        <f t="shared" si="9"/>
        <v>151914.80238399998</v>
      </c>
      <c r="H269" s="23"/>
      <c r="I269" s="22"/>
      <c r="J269" s="23">
        <v>0.75</v>
      </c>
      <c r="K269" s="23"/>
      <c r="L269" s="24"/>
      <c r="M269" s="25">
        <v>0.25</v>
      </c>
      <c r="N269" s="24"/>
      <c r="O269" s="24"/>
      <c r="P269" s="24"/>
      <c r="Q269" s="22"/>
    </row>
    <row r="270" spans="1:17" x14ac:dyDescent="0.25">
      <c r="A270" s="203">
        <v>2153</v>
      </c>
      <c r="B270" s="15" t="s">
        <v>214</v>
      </c>
      <c r="C270" s="220" t="s">
        <v>301</v>
      </c>
      <c r="D270" s="220">
        <v>12</v>
      </c>
      <c r="E270" s="13">
        <v>48355.01</v>
      </c>
      <c r="F270" s="16">
        <f t="shared" si="8"/>
        <v>14815.975064</v>
      </c>
      <c r="G270" s="17">
        <f t="shared" si="9"/>
        <v>63170.985064</v>
      </c>
      <c r="H270" s="23">
        <v>1</v>
      </c>
      <c r="I270" s="22"/>
      <c r="J270" s="23"/>
      <c r="K270" s="23"/>
      <c r="L270" s="24"/>
      <c r="M270" s="24"/>
      <c r="N270" s="24"/>
      <c r="O270" s="24"/>
      <c r="P270" s="24"/>
      <c r="Q270" s="22"/>
    </row>
    <row r="271" spans="1:17" x14ac:dyDescent="0.25">
      <c r="A271" s="203">
        <v>2159</v>
      </c>
      <c r="B271" s="15" t="s">
        <v>235</v>
      </c>
      <c r="C271" s="220" t="s">
        <v>299</v>
      </c>
      <c r="D271" s="220">
        <v>12</v>
      </c>
      <c r="E271" s="13">
        <v>46872.84</v>
      </c>
      <c r="F271" s="16">
        <f t="shared" si="8"/>
        <v>14361.838175999999</v>
      </c>
      <c r="G271" s="17">
        <f t="shared" si="9"/>
        <v>61234.678175999994</v>
      </c>
      <c r="H271" s="23">
        <v>1</v>
      </c>
      <c r="I271" s="22"/>
      <c r="J271" s="23"/>
      <c r="K271" s="23"/>
      <c r="L271" s="24"/>
      <c r="M271" s="24"/>
      <c r="N271" s="24"/>
      <c r="O271" s="24"/>
      <c r="P271" s="24"/>
      <c r="Q271" s="22"/>
    </row>
    <row r="272" spans="1:17" x14ac:dyDescent="0.25">
      <c r="A272" s="203">
        <v>2167</v>
      </c>
      <c r="B272" s="15" t="s">
        <v>263</v>
      </c>
      <c r="C272" s="220" t="s">
        <v>299</v>
      </c>
      <c r="D272" s="220">
        <v>12</v>
      </c>
      <c r="E272" s="13">
        <v>74535.77</v>
      </c>
      <c r="F272" s="16">
        <f t="shared" si="8"/>
        <v>22837.759928000003</v>
      </c>
      <c r="G272" s="17">
        <f t="shared" si="9"/>
        <v>97373.529928000004</v>
      </c>
      <c r="H272" s="23">
        <v>0.5</v>
      </c>
      <c r="I272" s="22">
        <v>0.5</v>
      </c>
      <c r="J272" s="23"/>
      <c r="K272" s="23"/>
      <c r="L272" s="24"/>
      <c r="M272" s="24"/>
      <c r="N272" s="24"/>
      <c r="O272" s="24"/>
      <c r="P272" s="24"/>
      <c r="Q272" s="22"/>
    </row>
    <row r="273" spans="1:17" x14ac:dyDescent="0.25">
      <c r="A273" s="203">
        <v>2174</v>
      </c>
      <c r="B273" s="15" t="s">
        <v>223</v>
      </c>
      <c r="C273" s="220" t="s">
        <v>299</v>
      </c>
      <c r="D273" s="220">
        <v>12</v>
      </c>
      <c r="E273" s="13">
        <v>50748.68</v>
      </c>
      <c r="F273" s="16">
        <f t="shared" si="8"/>
        <v>15549.395552</v>
      </c>
      <c r="G273" s="17">
        <f t="shared" si="9"/>
        <v>66298.075551999995</v>
      </c>
      <c r="H273" s="23"/>
      <c r="I273" s="22"/>
      <c r="J273" s="23"/>
      <c r="K273" s="23"/>
      <c r="L273" s="24"/>
      <c r="M273" s="24"/>
      <c r="N273" s="24"/>
      <c r="O273" s="24"/>
      <c r="P273" s="24"/>
      <c r="Q273" s="22">
        <v>1</v>
      </c>
    </row>
    <row r="274" spans="1:17" x14ac:dyDescent="0.25">
      <c r="A274" s="203">
        <v>2184</v>
      </c>
      <c r="B274" s="15" t="s">
        <v>208</v>
      </c>
      <c r="C274" s="220" t="s">
        <v>301</v>
      </c>
      <c r="D274" s="220">
        <v>12</v>
      </c>
      <c r="E274" s="13">
        <v>50324.4</v>
      </c>
      <c r="F274" s="16">
        <f t="shared" si="8"/>
        <v>15419.39616</v>
      </c>
      <c r="G274" s="17">
        <f t="shared" si="9"/>
        <v>65743.796159999998</v>
      </c>
      <c r="H274" s="23">
        <v>1</v>
      </c>
      <c r="I274" s="22"/>
      <c r="J274" s="23"/>
      <c r="K274" s="23"/>
      <c r="L274" s="24"/>
      <c r="M274" s="24"/>
      <c r="N274" s="24"/>
      <c r="O274" s="24"/>
      <c r="P274" s="24"/>
      <c r="Q274" s="22"/>
    </row>
    <row r="275" spans="1:17" x14ac:dyDescent="0.25">
      <c r="A275" s="203">
        <v>2187</v>
      </c>
      <c r="B275" s="15" t="s">
        <v>212</v>
      </c>
      <c r="C275" s="220" t="s">
        <v>301</v>
      </c>
      <c r="D275" s="220">
        <v>12</v>
      </c>
      <c r="E275" s="13">
        <v>55019.56</v>
      </c>
      <c r="F275" s="16">
        <f t="shared" si="8"/>
        <v>16857.993183999999</v>
      </c>
      <c r="G275" s="17">
        <f t="shared" si="9"/>
        <v>71877.553183999989</v>
      </c>
      <c r="H275" s="23">
        <v>1</v>
      </c>
      <c r="I275" s="22"/>
      <c r="J275" s="23"/>
      <c r="K275" s="23"/>
      <c r="L275" s="24"/>
      <c r="M275" s="24"/>
      <c r="N275" s="24"/>
      <c r="O275" s="24"/>
      <c r="P275" s="24"/>
      <c r="Q275" s="22"/>
    </row>
    <row r="276" spans="1:17" x14ac:dyDescent="0.25">
      <c r="A276" s="203">
        <v>2188</v>
      </c>
      <c r="B276" s="15" t="s">
        <v>193</v>
      </c>
      <c r="C276" s="220" t="s">
        <v>300</v>
      </c>
      <c r="D276" s="220">
        <v>7</v>
      </c>
      <c r="E276" s="13">
        <v>42386.29</v>
      </c>
      <c r="F276" s="16">
        <f t="shared" si="8"/>
        <v>12987.159256000001</v>
      </c>
      <c r="G276" s="17">
        <f t="shared" si="9"/>
        <v>55373.449256</v>
      </c>
      <c r="H276" s="23">
        <v>0.25</v>
      </c>
      <c r="I276" s="22"/>
      <c r="J276" s="23">
        <v>0.75</v>
      </c>
      <c r="K276" s="23"/>
      <c r="L276" s="24"/>
      <c r="M276" s="24"/>
      <c r="N276" s="24"/>
      <c r="O276" s="24"/>
      <c r="P276" s="24"/>
      <c r="Q276" s="23"/>
    </row>
    <row r="277" spans="1:17" x14ac:dyDescent="0.25">
      <c r="A277" s="203">
        <v>2192</v>
      </c>
      <c r="B277" s="15" t="s">
        <v>193</v>
      </c>
      <c r="C277" s="220" t="s">
        <v>299</v>
      </c>
      <c r="D277" s="220">
        <v>7</v>
      </c>
      <c r="E277" s="13">
        <v>40427.61</v>
      </c>
      <c r="F277" s="16">
        <f t="shared" si="8"/>
        <v>12387.019704</v>
      </c>
      <c r="G277" s="17">
        <f t="shared" si="9"/>
        <v>52814.629703999999</v>
      </c>
      <c r="H277" s="23">
        <v>0.25</v>
      </c>
      <c r="I277" s="22"/>
      <c r="J277" s="23">
        <v>0.75</v>
      </c>
      <c r="K277" s="23"/>
      <c r="L277" s="24"/>
      <c r="M277" s="24"/>
      <c r="N277" s="24"/>
      <c r="O277" s="24"/>
      <c r="P277" s="24"/>
      <c r="Q277" s="22"/>
    </row>
    <row r="278" spans="1:17" x14ac:dyDescent="0.25">
      <c r="A278" s="203">
        <v>2203</v>
      </c>
      <c r="B278" s="15" t="s">
        <v>209</v>
      </c>
      <c r="C278" s="220" t="s">
        <v>299</v>
      </c>
      <c r="D278" s="220">
        <v>12</v>
      </c>
      <c r="E278" s="13">
        <v>67979.38</v>
      </c>
      <c r="F278" s="16">
        <f t="shared" si="8"/>
        <v>20828.882032000001</v>
      </c>
      <c r="G278" s="17">
        <f t="shared" si="9"/>
        <v>88808.262031999999</v>
      </c>
      <c r="H278" s="23">
        <v>1</v>
      </c>
      <c r="I278" s="22"/>
      <c r="J278" s="23"/>
      <c r="K278" s="23"/>
      <c r="L278" s="24"/>
      <c r="M278" s="24"/>
      <c r="N278" s="24"/>
      <c r="O278" s="24"/>
      <c r="P278" s="24"/>
      <c r="Q278" s="22"/>
    </row>
    <row r="279" spans="1:17" x14ac:dyDescent="0.25">
      <c r="A279" s="203">
        <v>2208</v>
      </c>
      <c r="B279" s="15" t="s">
        <v>209</v>
      </c>
      <c r="C279" s="220" t="s">
        <v>299</v>
      </c>
      <c r="D279" s="220">
        <v>12</v>
      </c>
      <c r="E279" s="13">
        <v>87315.59</v>
      </c>
      <c r="F279" s="16">
        <f t="shared" si="8"/>
        <v>26753.496776</v>
      </c>
      <c r="G279" s="17">
        <f t="shared" si="9"/>
        <v>114069.086776</v>
      </c>
      <c r="H279" s="23">
        <v>1</v>
      </c>
      <c r="I279" s="22"/>
      <c r="J279" s="23"/>
      <c r="K279" s="23"/>
      <c r="L279" s="24"/>
      <c r="M279" s="24"/>
      <c r="N279" s="24"/>
      <c r="O279" s="24"/>
      <c r="P279" s="24"/>
      <c r="Q279" s="22"/>
    </row>
    <row r="280" spans="1:17" x14ac:dyDescent="0.25">
      <c r="A280" s="203">
        <v>2215</v>
      </c>
      <c r="B280" s="15" t="s">
        <v>238</v>
      </c>
      <c r="C280" s="220" t="s">
        <v>303</v>
      </c>
      <c r="D280" s="220">
        <v>12</v>
      </c>
      <c r="E280" s="13">
        <v>49660.76</v>
      </c>
      <c r="F280" s="16">
        <f t="shared" si="8"/>
        <v>15216.056864</v>
      </c>
      <c r="G280" s="17">
        <f t="shared" si="9"/>
        <v>64876.816864</v>
      </c>
      <c r="H280" s="23">
        <v>1</v>
      </c>
      <c r="I280" s="22"/>
      <c r="J280" s="23"/>
      <c r="K280" s="23"/>
      <c r="L280" s="24"/>
      <c r="M280" s="24"/>
      <c r="N280" s="24"/>
      <c r="O280" s="24"/>
      <c r="P280" s="24"/>
      <c r="Q280" s="22"/>
    </row>
    <row r="281" spans="1:17" x14ac:dyDescent="0.25">
      <c r="A281" s="203">
        <v>2218</v>
      </c>
      <c r="B281" s="15" t="s">
        <v>203</v>
      </c>
      <c r="C281" s="220" t="s">
        <v>298</v>
      </c>
      <c r="D281" s="220">
        <v>12</v>
      </c>
      <c r="E281" s="13">
        <v>84916.52</v>
      </c>
      <c r="F281" s="16">
        <f t="shared" si="8"/>
        <v>26018.421728000001</v>
      </c>
      <c r="G281" s="17">
        <f t="shared" si="9"/>
        <v>110934.94172800001</v>
      </c>
      <c r="H281" s="23"/>
      <c r="I281" s="22"/>
      <c r="J281" s="23"/>
      <c r="K281" s="23"/>
      <c r="L281" s="24"/>
      <c r="M281" s="25">
        <v>1</v>
      </c>
      <c r="N281" s="24"/>
      <c r="O281" s="24"/>
      <c r="P281" s="24"/>
      <c r="Q281" s="22"/>
    </row>
    <row r="282" spans="1:17" x14ac:dyDescent="0.25">
      <c r="A282" s="203">
        <v>2238</v>
      </c>
      <c r="B282" s="15" t="s">
        <v>236</v>
      </c>
      <c r="C282" s="220" t="s">
        <v>300</v>
      </c>
      <c r="D282" s="220">
        <v>12</v>
      </c>
      <c r="E282" s="13">
        <v>58594.19</v>
      </c>
      <c r="F282" s="16">
        <f t="shared" si="8"/>
        <v>17953.259816000002</v>
      </c>
      <c r="G282" s="17">
        <f t="shared" si="9"/>
        <v>76547.449816000008</v>
      </c>
      <c r="H282" s="23"/>
      <c r="I282" s="22">
        <v>1</v>
      </c>
      <c r="J282" s="23"/>
      <c r="K282" s="23"/>
      <c r="L282" s="24"/>
      <c r="M282" s="24"/>
      <c r="N282" s="24"/>
      <c r="O282" s="24"/>
      <c r="P282" s="24"/>
      <c r="Q282" s="22"/>
    </row>
    <row r="283" spans="1:17" x14ac:dyDescent="0.25">
      <c r="A283" s="203">
        <v>2240</v>
      </c>
      <c r="B283" s="15" t="s">
        <v>214</v>
      </c>
      <c r="C283" s="220" t="s">
        <v>299</v>
      </c>
      <c r="D283" s="220">
        <v>12</v>
      </c>
      <c r="E283" s="13">
        <v>43615.85</v>
      </c>
      <c r="F283" s="16">
        <f t="shared" si="8"/>
        <v>13363.89644</v>
      </c>
      <c r="G283" s="17">
        <f t="shared" si="9"/>
        <v>56979.746440000003</v>
      </c>
      <c r="H283" s="23">
        <v>1</v>
      </c>
      <c r="I283" s="22"/>
      <c r="J283" s="23"/>
      <c r="K283" s="23"/>
      <c r="L283" s="24"/>
      <c r="M283" s="24"/>
      <c r="N283" s="24"/>
      <c r="O283" s="24"/>
      <c r="P283" s="24"/>
      <c r="Q283" s="23"/>
    </row>
    <row r="284" spans="1:17" x14ac:dyDescent="0.25">
      <c r="A284" s="203">
        <v>2242</v>
      </c>
      <c r="B284" s="15" t="s">
        <v>214</v>
      </c>
      <c r="C284" s="220" t="s">
        <v>303</v>
      </c>
      <c r="D284" s="220">
        <v>12</v>
      </c>
      <c r="E284" s="13">
        <v>41474.68</v>
      </c>
      <c r="F284" s="16">
        <f t="shared" si="8"/>
        <v>12707.841952000001</v>
      </c>
      <c r="G284" s="17">
        <f t="shared" si="9"/>
        <v>54182.521952000003</v>
      </c>
      <c r="H284" s="23">
        <v>1</v>
      </c>
      <c r="I284" s="22"/>
      <c r="J284" s="23"/>
      <c r="K284" s="23"/>
      <c r="L284" s="24"/>
      <c r="M284" s="24"/>
      <c r="N284" s="24"/>
      <c r="O284" s="24"/>
      <c r="P284" s="24"/>
      <c r="Q284" s="22"/>
    </row>
    <row r="285" spans="1:17" x14ac:dyDescent="0.25">
      <c r="A285" s="203">
        <v>2247</v>
      </c>
      <c r="B285" s="15" t="s">
        <v>214</v>
      </c>
      <c r="C285" s="220" t="s">
        <v>299</v>
      </c>
      <c r="D285" s="220">
        <v>12</v>
      </c>
      <c r="E285" s="13">
        <v>41093.33</v>
      </c>
      <c r="F285" s="16">
        <f t="shared" si="8"/>
        <v>12590.996312000001</v>
      </c>
      <c r="G285" s="17">
        <f t="shared" si="9"/>
        <v>53684.326312000005</v>
      </c>
      <c r="H285" s="23">
        <v>1</v>
      </c>
      <c r="I285" s="22"/>
      <c r="J285" s="23"/>
      <c r="K285" s="23"/>
      <c r="L285" s="24"/>
      <c r="M285" s="24"/>
      <c r="N285" s="24"/>
      <c r="O285" s="24"/>
      <c r="P285" s="24"/>
      <c r="Q285" s="22"/>
    </row>
    <row r="286" spans="1:17" x14ac:dyDescent="0.25">
      <c r="A286" s="203">
        <v>2256</v>
      </c>
      <c r="B286" s="15" t="s">
        <v>214</v>
      </c>
      <c r="C286" s="220" t="s">
        <v>301</v>
      </c>
      <c r="D286" s="220">
        <v>11</v>
      </c>
      <c r="E286" s="13">
        <v>39044.76</v>
      </c>
      <c r="F286" s="16">
        <f t="shared" si="8"/>
        <v>11963.314464000001</v>
      </c>
      <c r="G286" s="17">
        <f t="shared" si="9"/>
        <v>51008.074464000005</v>
      </c>
      <c r="H286" s="23">
        <v>1</v>
      </c>
      <c r="I286" s="22"/>
      <c r="J286" s="23"/>
      <c r="K286" s="23"/>
      <c r="L286" s="24"/>
      <c r="M286" s="24"/>
      <c r="N286" s="24"/>
      <c r="O286" s="24"/>
      <c r="P286" s="24"/>
      <c r="Q286" s="22"/>
    </row>
    <row r="287" spans="1:17" x14ac:dyDescent="0.25">
      <c r="A287" s="203">
        <v>2262</v>
      </c>
      <c r="B287" s="15" t="s">
        <v>284</v>
      </c>
      <c r="C287" s="220" t="s">
        <v>303</v>
      </c>
      <c r="D287" s="220">
        <v>11</v>
      </c>
      <c r="E287" s="13">
        <v>67287.649999999994</v>
      </c>
      <c r="F287" s="16">
        <f t="shared" si="8"/>
        <v>20616.935959999999</v>
      </c>
      <c r="G287" s="17">
        <f t="shared" si="9"/>
        <v>87904.585959999997</v>
      </c>
      <c r="H287" s="23">
        <v>1</v>
      </c>
      <c r="I287" s="22"/>
      <c r="J287" s="23"/>
      <c r="K287" s="23"/>
      <c r="L287" s="24"/>
      <c r="M287" s="24"/>
      <c r="N287" s="24"/>
      <c r="O287" s="24"/>
      <c r="P287" s="24"/>
      <c r="Q287" s="22"/>
    </row>
    <row r="288" spans="1:17" x14ac:dyDescent="0.25">
      <c r="A288" s="203">
        <v>2282</v>
      </c>
      <c r="B288" s="15" t="s">
        <v>214</v>
      </c>
      <c r="C288" s="220" t="s">
        <v>301</v>
      </c>
      <c r="D288" s="220">
        <v>10</v>
      </c>
      <c r="E288" s="13">
        <v>33636.07</v>
      </c>
      <c r="F288" s="16">
        <f t="shared" si="8"/>
        <v>10306.091848</v>
      </c>
      <c r="G288" s="17">
        <f t="shared" si="9"/>
        <v>43942.161848000003</v>
      </c>
      <c r="H288" s="23">
        <v>1</v>
      </c>
      <c r="I288" s="22"/>
      <c r="J288" s="23"/>
      <c r="K288" s="23"/>
      <c r="L288" s="24"/>
      <c r="M288" s="24"/>
      <c r="N288" s="24"/>
      <c r="O288" s="24"/>
      <c r="P288" s="24"/>
      <c r="Q288" s="22"/>
    </row>
    <row r="289" spans="1:17" x14ac:dyDescent="0.25">
      <c r="A289" s="203">
        <v>2305</v>
      </c>
      <c r="B289" s="15" t="s">
        <v>209</v>
      </c>
      <c r="C289" s="220" t="s">
        <v>298</v>
      </c>
      <c r="D289" s="220">
        <v>9</v>
      </c>
      <c r="E289" s="13">
        <v>64967.89</v>
      </c>
      <c r="F289" s="16">
        <f t="shared" si="8"/>
        <v>19906.161496000001</v>
      </c>
      <c r="G289" s="17">
        <f t="shared" si="9"/>
        <v>84874.051496</v>
      </c>
      <c r="H289" s="23">
        <v>1</v>
      </c>
      <c r="I289" s="22"/>
      <c r="J289" s="23"/>
      <c r="K289" s="23"/>
      <c r="L289" s="24"/>
      <c r="M289" s="24"/>
      <c r="N289" s="24"/>
      <c r="O289" s="24"/>
      <c r="P289" s="24"/>
      <c r="Q289" s="22"/>
    </row>
    <row r="290" spans="1:17" x14ac:dyDescent="0.25">
      <c r="A290" s="203">
        <v>2311</v>
      </c>
      <c r="B290" s="15" t="s">
        <v>282</v>
      </c>
      <c r="C290" s="220" t="s">
        <v>299</v>
      </c>
      <c r="D290" s="220">
        <v>9</v>
      </c>
      <c r="E290" s="13">
        <v>42873.73</v>
      </c>
      <c r="F290" s="16">
        <f t="shared" si="8"/>
        <v>13136.510872000001</v>
      </c>
      <c r="G290" s="17">
        <f t="shared" si="9"/>
        <v>56010.240872000002</v>
      </c>
      <c r="H290" s="23"/>
      <c r="I290" s="22"/>
      <c r="J290" s="23"/>
      <c r="K290" s="23"/>
      <c r="L290" s="24"/>
      <c r="M290" s="24"/>
      <c r="N290" s="24"/>
      <c r="O290" s="24"/>
      <c r="P290" s="24"/>
      <c r="Q290" s="22">
        <v>1</v>
      </c>
    </row>
    <row r="291" spans="1:17" x14ac:dyDescent="0.25">
      <c r="A291" s="203">
        <v>2331</v>
      </c>
      <c r="B291" s="15" t="s">
        <v>215</v>
      </c>
      <c r="C291" s="220" t="s">
        <v>301</v>
      </c>
      <c r="D291" s="220">
        <v>2</v>
      </c>
      <c r="E291" s="13">
        <v>6903.01</v>
      </c>
      <c r="F291" s="16">
        <f t="shared" si="8"/>
        <v>2115.0822640000001</v>
      </c>
      <c r="G291" s="17">
        <f t="shared" si="9"/>
        <v>9018.0922640000008</v>
      </c>
      <c r="H291" s="23">
        <v>1</v>
      </c>
      <c r="I291" s="22"/>
      <c r="J291" s="23"/>
      <c r="K291" s="23"/>
      <c r="L291" s="24"/>
      <c r="M291" s="24"/>
      <c r="N291" s="24"/>
      <c r="O291" s="24"/>
      <c r="P291" s="24"/>
      <c r="Q291" s="22"/>
    </row>
    <row r="292" spans="1:17" x14ac:dyDescent="0.25">
      <c r="A292" s="203">
        <v>2341</v>
      </c>
      <c r="B292" s="15" t="s">
        <v>211</v>
      </c>
      <c r="C292" s="220" t="s">
        <v>300</v>
      </c>
      <c r="D292" s="220">
        <v>7</v>
      </c>
      <c r="E292" s="13">
        <v>32910.400000000001</v>
      </c>
      <c r="F292" s="16">
        <f t="shared" si="8"/>
        <v>10083.746560000001</v>
      </c>
      <c r="G292" s="17">
        <f t="shared" si="9"/>
        <v>42994.146560000001</v>
      </c>
      <c r="H292" s="23">
        <v>1</v>
      </c>
      <c r="I292" s="22"/>
      <c r="J292" s="23"/>
      <c r="K292" s="23"/>
      <c r="L292" s="24"/>
      <c r="M292" s="24"/>
      <c r="N292" s="24"/>
      <c r="O292" s="24"/>
      <c r="P292" s="24"/>
      <c r="Q292" s="22"/>
    </row>
    <row r="293" spans="1:17" x14ac:dyDescent="0.25">
      <c r="A293" s="203">
        <v>2346</v>
      </c>
      <c r="B293" s="15" t="s">
        <v>214</v>
      </c>
      <c r="C293" s="220" t="s">
        <v>299</v>
      </c>
      <c r="D293" s="220">
        <v>6</v>
      </c>
      <c r="E293" s="13">
        <v>20353.93</v>
      </c>
      <c r="F293" s="16">
        <f t="shared" si="8"/>
        <v>6236.444152</v>
      </c>
      <c r="G293" s="17">
        <f t="shared" si="9"/>
        <v>26590.374152</v>
      </c>
      <c r="H293" s="23">
        <v>1</v>
      </c>
      <c r="I293" s="22"/>
      <c r="J293" s="23"/>
      <c r="K293" s="23"/>
      <c r="L293" s="24"/>
      <c r="M293" s="24"/>
      <c r="N293" s="24"/>
      <c r="O293" s="24"/>
      <c r="P293" s="24"/>
      <c r="Q293" s="22"/>
    </row>
    <row r="294" spans="1:17" x14ac:dyDescent="0.25">
      <c r="A294" s="203">
        <v>2350</v>
      </c>
      <c r="B294" s="15" t="s">
        <v>214</v>
      </c>
      <c r="C294" s="220" t="s">
        <v>301</v>
      </c>
      <c r="D294" s="220">
        <v>6</v>
      </c>
      <c r="E294" s="13">
        <v>21551.919999999998</v>
      </c>
      <c r="F294" s="16">
        <f t="shared" si="8"/>
        <v>6603.508288</v>
      </c>
      <c r="G294" s="17">
        <f t="shared" si="9"/>
        <v>28155.428287999999</v>
      </c>
      <c r="H294" s="23">
        <v>1</v>
      </c>
      <c r="I294" s="22"/>
      <c r="J294" s="23"/>
      <c r="K294" s="23"/>
      <c r="L294" s="24"/>
      <c r="M294" s="24"/>
      <c r="N294" s="24"/>
      <c r="O294" s="24"/>
      <c r="P294" s="24"/>
      <c r="Q294" s="22"/>
    </row>
    <row r="295" spans="1:17" x14ac:dyDescent="0.25">
      <c r="A295" s="203">
        <v>2355</v>
      </c>
      <c r="B295" s="15" t="s">
        <v>208</v>
      </c>
      <c r="C295" s="220" t="s">
        <v>301</v>
      </c>
      <c r="D295" s="220">
        <v>6</v>
      </c>
      <c r="E295" s="13">
        <v>22680.33</v>
      </c>
      <c r="F295" s="16">
        <f t="shared" si="8"/>
        <v>6949.2531120000003</v>
      </c>
      <c r="G295" s="17">
        <f t="shared" si="9"/>
        <v>29629.583112</v>
      </c>
      <c r="H295" s="23">
        <v>1</v>
      </c>
      <c r="I295" s="22"/>
      <c r="J295" s="23"/>
      <c r="K295" s="23"/>
      <c r="L295" s="24"/>
      <c r="M295" s="24"/>
      <c r="N295" s="24"/>
      <c r="O295" s="24"/>
      <c r="P295" s="24"/>
      <c r="Q295" s="22"/>
    </row>
    <row r="296" spans="1:17" x14ac:dyDescent="0.25">
      <c r="A296" s="203">
        <v>2357</v>
      </c>
      <c r="B296" s="15" t="s">
        <v>196</v>
      </c>
      <c r="C296" s="220" t="s">
        <v>299</v>
      </c>
      <c r="D296" s="220">
        <v>6</v>
      </c>
      <c r="E296" s="13">
        <v>22863.89</v>
      </c>
      <c r="F296" s="16">
        <f t="shared" si="8"/>
        <v>7005.4958960000004</v>
      </c>
      <c r="G296" s="17">
        <f t="shared" si="9"/>
        <v>29869.385896</v>
      </c>
      <c r="H296" s="23">
        <v>0.1</v>
      </c>
      <c r="I296" s="22"/>
      <c r="J296" s="23"/>
      <c r="K296" s="23"/>
      <c r="L296" s="24"/>
      <c r="M296" s="24"/>
      <c r="N296" s="24"/>
      <c r="O296" s="24"/>
      <c r="P296" s="24"/>
      <c r="Q296" s="22">
        <v>0.9</v>
      </c>
    </row>
    <row r="297" spans="1:17" x14ac:dyDescent="0.25">
      <c r="A297" s="203">
        <v>2364</v>
      </c>
      <c r="B297" s="15" t="s">
        <v>199</v>
      </c>
      <c r="C297" s="220" t="s">
        <v>300</v>
      </c>
      <c r="D297" s="220">
        <v>5</v>
      </c>
      <c r="E297" s="13">
        <v>60030</v>
      </c>
      <c r="F297" s="16">
        <f t="shared" si="8"/>
        <v>18393.191999999999</v>
      </c>
      <c r="G297" s="17">
        <f t="shared" si="9"/>
        <v>78423.191999999995</v>
      </c>
      <c r="H297" s="23"/>
      <c r="I297" s="22"/>
      <c r="J297" s="23">
        <v>1</v>
      </c>
      <c r="K297" s="23"/>
      <c r="L297" s="24"/>
      <c r="M297" s="24"/>
      <c r="N297" s="24"/>
      <c r="O297" s="24"/>
      <c r="P297" s="24"/>
      <c r="Q297" s="22"/>
    </row>
    <row r="298" spans="1:17" x14ac:dyDescent="0.25">
      <c r="A298" s="203">
        <v>2369</v>
      </c>
      <c r="B298" s="15" t="s">
        <v>214</v>
      </c>
      <c r="C298" s="220" t="s">
        <v>299</v>
      </c>
      <c r="D298" s="220">
        <v>5</v>
      </c>
      <c r="E298" s="13">
        <v>14068.77</v>
      </c>
      <c r="F298" s="16">
        <f t="shared" si="8"/>
        <v>4310.671128</v>
      </c>
      <c r="G298" s="17">
        <f t="shared" si="9"/>
        <v>18379.441127999999</v>
      </c>
      <c r="H298" s="23">
        <v>1</v>
      </c>
      <c r="I298" s="22"/>
      <c r="J298" s="23"/>
      <c r="K298" s="23"/>
      <c r="L298" s="24"/>
      <c r="M298" s="24"/>
      <c r="N298" s="24"/>
      <c r="O298" s="24"/>
      <c r="P298" s="24"/>
      <c r="Q298" s="22"/>
    </row>
    <row r="299" spans="1:17" x14ac:dyDescent="0.25">
      <c r="A299" s="203">
        <v>2373</v>
      </c>
      <c r="B299" s="15" t="s">
        <v>209</v>
      </c>
      <c r="C299" s="220" t="s">
        <v>299</v>
      </c>
      <c r="D299" s="220">
        <v>4</v>
      </c>
      <c r="E299" s="13">
        <v>26580.16</v>
      </c>
      <c r="F299" s="16">
        <f t="shared" si="8"/>
        <v>8144.161024</v>
      </c>
      <c r="G299" s="17">
        <f t="shared" si="9"/>
        <v>34724.321023999997</v>
      </c>
      <c r="H299" s="23">
        <v>1</v>
      </c>
      <c r="I299" s="22"/>
      <c r="J299" s="23"/>
      <c r="K299" s="23"/>
      <c r="L299" s="24"/>
      <c r="M299" s="24"/>
      <c r="N299" s="24"/>
      <c r="O299" s="24"/>
      <c r="P299" s="24"/>
      <c r="Q299" s="22"/>
    </row>
    <row r="300" spans="1:17" x14ac:dyDescent="0.25">
      <c r="A300" s="203">
        <v>2380</v>
      </c>
      <c r="B300" s="15" t="s">
        <v>228</v>
      </c>
      <c r="C300" s="220" t="s">
        <v>301</v>
      </c>
      <c r="D300" s="220">
        <v>4</v>
      </c>
      <c r="E300" s="13">
        <v>16883.57</v>
      </c>
      <c r="F300" s="16">
        <f t="shared" si="8"/>
        <v>5173.1258479999997</v>
      </c>
      <c r="G300" s="17">
        <f t="shared" si="9"/>
        <v>22056.695847999999</v>
      </c>
      <c r="H300" s="23">
        <v>1</v>
      </c>
      <c r="I300" s="22"/>
      <c r="J300" s="23"/>
      <c r="K300" s="23"/>
      <c r="L300" s="24"/>
      <c r="M300" s="24"/>
      <c r="N300" s="24"/>
      <c r="O300" s="24"/>
      <c r="P300" s="24"/>
      <c r="Q300" s="22"/>
    </row>
    <row r="301" spans="1:17" x14ac:dyDescent="0.25">
      <c r="A301" s="203">
        <v>2384</v>
      </c>
      <c r="B301" s="15" t="s">
        <v>215</v>
      </c>
      <c r="C301" s="220" t="s">
        <v>299</v>
      </c>
      <c r="D301" s="220">
        <v>4</v>
      </c>
      <c r="E301" s="13">
        <v>11524.74</v>
      </c>
      <c r="F301" s="16">
        <f t="shared" si="8"/>
        <v>3531.1803359999999</v>
      </c>
      <c r="G301" s="17">
        <f t="shared" si="9"/>
        <v>15055.920335999999</v>
      </c>
      <c r="H301" s="23">
        <v>1</v>
      </c>
      <c r="I301" s="22"/>
      <c r="J301" s="23"/>
      <c r="K301" s="23"/>
      <c r="L301" s="24"/>
      <c r="M301" s="24"/>
      <c r="N301" s="24"/>
      <c r="O301" s="24"/>
      <c r="P301" s="24"/>
      <c r="Q301" s="22"/>
    </row>
    <row r="302" spans="1:17" x14ac:dyDescent="0.25">
      <c r="A302" s="203">
        <v>2388</v>
      </c>
      <c r="B302" s="15" t="s">
        <v>200</v>
      </c>
      <c r="C302" s="220" t="s">
        <v>300</v>
      </c>
      <c r="D302" s="220">
        <v>3</v>
      </c>
      <c r="E302" s="13">
        <v>14410</v>
      </c>
      <c r="F302" s="16">
        <f t="shared" si="8"/>
        <v>4415.2240000000002</v>
      </c>
      <c r="G302" s="17">
        <f t="shared" si="9"/>
        <v>18825.224000000002</v>
      </c>
      <c r="H302" s="23"/>
      <c r="I302" s="22"/>
      <c r="J302" s="23">
        <v>1</v>
      </c>
      <c r="K302" s="23"/>
      <c r="L302" s="24"/>
      <c r="M302" s="24"/>
      <c r="N302" s="24"/>
      <c r="O302" s="24"/>
      <c r="P302" s="24"/>
      <c r="Q302" s="22"/>
    </row>
    <row r="303" spans="1:17" x14ac:dyDescent="0.25">
      <c r="A303" s="203">
        <v>2410</v>
      </c>
      <c r="B303" s="15" t="s">
        <v>214</v>
      </c>
      <c r="C303" s="220" t="s">
        <v>299</v>
      </c>
      <c r="D303" s="220">
        <v>2</v>
      </c>
      <c r="E303" s="13">
        <v>6283.67</v>
      </c>
      <c r="F303" s="16">
        <f t="shared" si="8"/>
        <v>1925.3164880000002</v>
      </c>
      <c r="G303" s="17">
        <f t="shared" si="9"/>
        <v>8208.9864880000005</v>
      </c>
      <c r="H303" s="23">
        <v>1</v>
      </c>
      <c r="I303" s="22"/>
      <c r="J303" s="23"/>
      <c r="K303" s="23"/>
      <c r="L303" s="24"/>
      <c r="M303" s="24"/>
      <c r="N303" s="24"/>
      <c r="O303" s="24"/>
      <c r="P303" s="24"/>
      <c r="Q303" s="22"/>
    </row>
    <row r="304" spans="1:17" x14ac:dyDescent="0.25">
      <c r="A304" s="203">
        <v>2417</v>
      </c>
      <c r="B304" s="15" t="s">
        <v>214</v>
      </c>
      <c r="C304" s="220" t="s">
        <v>301</v>
      </c>
      <c r="D304" s="220">
        <v>2</v>
      </c>
      <c r="E304" s="13">
        <v>5374.07</v>
      </c>
      <c r="F304" s="16">
        <f t="shared" si="8"/>
        <v>1646.6150479999999</v>
      </c>
      <c r="G304" s="17">
        <f t="shared" si="9"/>
        <v>7020.6850479999994</v>
      </c>
      <c r="H304" s="23">
        <v>1</v>
      </c>
      <c r="I304" s="22"/>
      <c r="J304" s="23"/>
      <c r="K304" s="23"/>
      <c r="L304" s="24"/>
      <c r="M304" s="24"/>
      <c r="N304" s="24"/>
      <c r="O304" s="24"/>
      <c r="P304" s="24"/>
      <c r="Q304" s="22"/>
    </row>
    <row r="305" spans="1:17" x14ac:dyDescent="0.25">
      <c r="A305" s="203">
        <v>2421</v>
      </c>
      <c r="B305" s="15" t="s">
        <v>219</v>
      </c>
      <c r="C305" s="220" t="s">
        <v>299</v>
      </c>
      <c r="D305" s="220">
        <v>2</v>
      </c>
      <c r="E305" s="13">
        <v>5350.13</v>
      </c>
      <c r="F305" s="16">
        <f t="shared" si="8"/>
        <v>1639.2798320000002</v>
      </c>
      <c r="G305" s="17">
        <f t="shared" si="9"/>
        <v>6989.4098320000003</v>
      </c>
      <c r="H305" s="23">
        <v>1</v>
      </c>
      <c r="I305" s="22"/>
      <c r="J305" s="23"/>
      <c r="K305" s="23"/>
      <c r="L305" s="24"/>
      <c r="M305" s="24"/>
      <c r="N305" s="24"/>
      <c r="O305" s="24"/>
      <c r="P305" s="24"/>
      <c r="Q305" s="22"/>
    </row>
    <row r="306" spans="1:17" x14ac:dyDescent="0.25">
      <c r="A306" s="203"/>
      <c r="B306" s="15"/>
      <c r="C306" s="220"/>
      <c r="D306" s="220"/>
      <c r="E306" s="13"/>
      <c r="F306" s="16">
        <f t="shared" si="8"/>
        <v>0</v>
      </c>
      <c r="G306" s="17">
        <f t="shared" si="9"/>
        <v>0</v>
      </c>
      <c r="H306" s="23"/>
      <c r="I306" s="22"/>
      <c r="J306" s="23"/>
      <c r="K306" s="23"/>
      <c r="L306" s="24"/>
      <c r="M306" s="24"/>
      <c r="N306" s="24"/>
      <c r="O306" s="24"/>
      <c r="P306" s="24"/>
      <c r="Q306" s="23"/>
    </row>
    <row r="307" spans="1:17" x14ac:dyDescent="0.25">
      <c r="A307" s="203"/>
      <c r="B307" s="259" t="s">
        <v>1</v>
      </c>
      <c r="C307" s="220"/>
      <c r="D307" s="220"/>
      <c r="E307" s="13">
        <v>0</v>
      </c>
      <c r="F307" s="18"/>
      <c r="G307" s="17">
        <f t="shared" si="9"/>
        <v>0</v>
      </c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1:17" x14ac:dyDescent="0.25">
      <c r="A308" s="203"/>
      <c r="B308" s="15" t="s">
        <v>314</v>
      </c>
      <c r="C308" s="220"/>
      <c r="D308" s="220"/>
      <c r="E308" s="13">
        <v>154384</v>
      </c>
      <c r="F308" s="18"/>
      <c r="G308" s="17">
        <f t="shared" si="9"/>
        <v>154384</v>
      </c>
      <c r="H308" s="31"/>
      <c r="I308" s="31"/>
      <c r="J308" s="31"/>
      <c r="K308" s="31"/>
      <c r="L308" s="31"/>
      <c r="M308" s="31"/>
      <c r="N308" s="31"/>
      <c r="O308" s="31"/>
      <c r="P308" s="31"/>
      <c r="Q308" s="116">
        <v>1</v>
      </c>
    </row>
    <row r="309" spans="1:17" x14ac:dyDescent="0.25">
      <c r="A309" s="203"/>
      <c r="B309" s="15" t="s">
        <v>315</v>
      </c>
      <c r="C309" s="220"/>
      <c r="D309" s="220"/>
      <c r="E309" s="13">
        <v>24719.37</v>
      </c>
      <c r="F309" s="18"/>
      <c r="G309" s="17">
        <f t="shared" si="9"/>
        <v>24719.37</v>
      </c>
      <c r="H309" s="31"/>
      <c r="I309" s="31"/>
      <c r="J309" s="31"/>
      <c r="K309" s="31"/>
      <c r="L309" s="31"/>
      <c r="M309" s="31"/>
      <c r="N309" s="31"/>
      <c r="O309" s="31"/>
      <c r="P309" s="31"/>
      <c r="Q309" s="116">
        <v>1</v>
      </c>
    </row>
    <row r="310" spans="1:17" x14ac:dyDescent="0.25">
      <c r="A310" s="203"/>
      <c r="B310" s="15" t="s">
        <v>316</v>
      </c>
      <c r="C310" s="220"/>
      <c r="D310" s="220"/>
      <c r="E310" s="13">
        <v>69270.75</v>
      </c>
      <c r="F310" s="18"/>
      <c r="G310" s="17">
        <f t="shared" si="9"/>
        <v>69270.75</v>
      </c>
      <c r="H310" s="31"/>
      <c r="I310" s="31"/>
      <c r="J310" s="31"/>
      <c r="K310" s="31"/>
      <c r="L310" s="31"/>
      <c r="M310" s="31"/>
      <c r="N310" s="31"/>
      <c r="O310" s="31"/>
      <c r="P310" s="31"/>
      <c r="Q310" s="312">
        <v>1</v>
      </c>
    </row>
    <row r="311" spans="1:17" x14ac:dyDescent="0.25">
      <c r="A311" s="203"/>
      <c r="B311" s="15" t="s">
        <v>318</v>
      </c>
      <c r="C311" s="220"/>
      <c r="D311" s="220"/>
      <c r="E311" s="13">
        <v>40472</v>
      </c>
      <c r="F311" s="18"/>
      <c r="G311" s="17">
        <f t="shared" si="9"/>
        <v>40472</v>
      </c>
      <c r="H311" s="31"/>
      <c r="I311" s="31"/>
      <c r="J311" s="31"/>
      <c r="K311" s="31"/>
      <c r="L311" s="31"/>
      <c r="M311" s="116">
        <v>1</v>
      </c>
      <c r="N311" s="31"/>
      <c r="O311" s="31"/>
      <c r="P311" s="31"/>
      <c r="Q311" s="312"/>
    </row>
    <row r="312" spans="1:17" x14ac:dyDescent="0.25">
      <c r="A312" s="203"/>
      <c r="B312" s="15" t="s">
        <v>319</v>
      </c>
      <c r="C312" s="220"/>
      <c r="D312" s="220"/>
      <c r="E312" s="13">
        <v>93782</v>
      </c>
      <c r="F312" s="18"/>
      <c r="G312" s="17">
        <f t="shared" si="9"/>
        <v>93782</v>
      </c>
      <c r="H312" s="31"/>
      <c r="I312" s="31"/>
      <c r="J312" s="31"/>
      <c r="K312" s="31"/>
      <c r="L312" s="31"/>
      <c r="M312" s="116">
        <v>1</v>
      </c>
      <c r="N312" s="31"/>
      <c r="O312" s="31"/>
      <c r="P312" s="31"/>
      <c r="Q312" s="31"/>
    </row>
    <row r="313" spans="1:17" x14ac:dyDescent="0.25">
      <c r="A313" s="203"/>
      <c r="B313" s="15" t="s">
        <v>320</v>
      </c>
      <c r="C313" s="220"/>
      <c r="D313" s="220"/>
      <c r="E313" s="13">
        <v>60562</v>
      </c>
      <c r="F313" s="18"/>
      <c r="G313" s="17">
        <f t="shared" si="9"/>
        <v>60562</v>
      </c>
      <c r="H313" s="31"/>
      <c r="I313" s="31"/>
      <c r="J313" s="31"/>
      <c r="K313" s="31"/>
      <c r="L313" s="31"/>
      <c r="M313" s="116">
        <v>1</v>
      </c>
      <c r="N313" s="31"/>
      <c r="O313" s="31"/>
      <c r="P313" s="31"/>
      <c r="Q313" s="31"/>
    </row>
    <row r="314" spans="1:17" x14ac:dyDescent="0.25">
      <c r="A314" s="203"/>
      <c r="B314" s="15"/>
      <c r="C314" s="220"/>
      <c r="D314" s="220"/>
      <c r="E314" s="13">
        <v>0</v>
      </c>
      <c r="F314" s="18"/>
      <c r="G314" s="17">
        <f t="shared" si="9"/>
        <v>0</v>
      </c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1:17" x14ac:dyDescent="0.25">
      <c r="A315" s="203"/>
      <c r="B315" s="15"/>
      <c r="C315" s="15"/>
      <c r="D315" s="15"/>
      <c r="E315" s="206">
        <f>SUM(E9:E307)</f>
        <v>22546614.72000001</v>
      </c>
      <c r="F315" s="207">
        <f>SUM(F9:F307)</f>
        <v>6908282.7502079979</v>
      </c>
      <c r="G315" s="207">
        <f>SUM(G9:G307)</f>
        <v>29454897.470208008</v>
      </c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1:17" x14ac:dyDescent="0.25">
      <c r="A316" s="204"/>
      <c r="B316" s="9"/>
      <c r="C316" s="9"/>
      <c r="D316" s="9"/>
      <c r="E316" s="10"/>
      <c r="F316" s="10"/>
      <c r="G316" s="32"/>
      <c r="H316" s="4"/>
      <c r="I316" s="4"/>
      <c r="J316" s="4"/>
      <c r="K316" s="4"/>
      <c r="L316" s="4"/>
      <c r="M316" s="4"/>
      <c r="N316" s="4"/>
      <c r="O316" s="4"/>
      <c r="P316" s="4"/>
      <c r="Q316" s="28"/>
    </row>
    <row r="317" spans="1:17" ht="15.6" thickBot="1" x14ac:dyDescent="0.3">
      <c r="A317" s="244" t="s">
        <v>3</v>
      </c>
      <c r="B317" s="241"/>
      <c r="C317" s="229"/>
      <c r="D317" s="229"/>
      <c r="E317" s="11">
        <v>0.30640000000000001</v>
      </c>
      <c r="F317" s="10" t="s">
        <v>4</v>
      </c>
      <c r="G317" s="10"/>
      <c r="H317" s="4"/>
      <c r="I317" s="4"/>
      <c r="J317" s="4"/>
      <c r="K317" s="4"/>
      <c r="L317" s="4"/>
      <c r="M317" s="4"/>
      <c r="N317" s="4"/>
      <c r="O317" s="4"/>
      <c r="P317" s="4"/>
      <c r="Q317" s="28"/>
    </row>
    <row r="318" spans="1:17" ht="13.8" thickTop="1" x14ac:dyDescent="0.25">
      <c r="A318" s="204"/>
      <c r="B318" s="9"/>
      <c r="C318" s="9"/>
      <c r="D318" s="9"/>
      <c r="E318" s="10"/>
      <c r="F318" s="10"/>
      <c r="G318" s="10"/>
      <c r="H318" s="4"/>
      <c r="I318" s="4"/>
      <c r="J318" s="4"/>
      <c r="K318" s="4"/>
      <c r="L318" s="4"/>
      <c r="M318" s="4"/>
      <c r="N318" s="4"/>
      <c r="O318" s="4"/>
      <c r="P318" s="4"/>
      <c r="Q318" s="28"/>
    </row>
    <row r="319" spans="1:17" ht="15" x14ac:dyDescent="0.25">
      <c r="A319" s="244" t="s">
        <v>2</v>
      </c>
      <c r="B319" s="241"/>
      <c r="C319" s="229"/>
      <c r="D319" s="229"/>
      <c r="E319" s="10"/>
      <c r="F319" s="10"/>
      <c r="G319" s="10"/>
      <c r="H319" s="4"/>
      <c r="I319" s="4"/>
      <c r="J319" s="4"/>
      <c r="K319" s="4"/>
      <c r="L319" s="4"/>
      <c r="M319" s="4"/>
      <c r="N319" s="4"/>
      <c r="O319" s="4"/>
      <c r="P319" s="4"/>
      <c r="Q319" s="28"/>
    </row>
    <row r="320" spans="1:17" x14ac:dyDescent="0.25">
      <c r="A320" s="204"/>
      <c r="B320" s="9"/>
      <c r="C320" s="9"/>
      <c r="D320" s="9"/>
      <c r="E320" s="10"/>
      <c r="F320" s="10"/>
      <c r="G320" s="10"/>
      <c r="H320" s="4"/>
      <c r="I320" s="4"/>
      <c r="J320" s="4"/>
      <c r="K320" s="4"/>
      <c r="L320" s="4"/>
      <c r="M320" s="4"/>
      <c r="N320" s="4"/>
      <c r="O320" s="4"/>
      <c r="P320" s="4"/>
      <c r="Q320" s="28"/>
    </row>
    <row r="321" spans="1:17" ht="15" x14ac:dyDescent="0.25">
      <c r="A321" s="245" t="s">
        <v>179</v>
      </c>
      <c r="B321" s="241"/>
      <c r="C321" s="241"/>
      <c r="D321" s="241"/>
      <c r="E321" s="241"/>
      <c r="F321" s="241"/>
      <c r="G321" s="10"/>
      <c r="H321" s="4"/>
      <c r="I321" s="4"/>
      <c r="J321" s="4"/>
      <c r="K321" s="4"/>
      <c r="L321" s="4"/>
      <c r="M321" s="4"/>
      <c r="N321" s="4"/>
      <c r="O321" s="4"/>
      <c r="P321" s="4"/>
      <c r="Q321" s="28"/>
    </row>
    <row r="322" spans="1:17" ht="15" x14ac:dyDescent="0.25">
      <c r="A322" s="232" t="s">
        <v>184</v>
      </c>
      <c r="B322" s="233"/>
      <c r="C322" s="233"/>
      <c r="D322" s="233"/>
      <c r="E322" s="233"/>
      <c r="F322" s="233"/>
      <c r="G322" s="233"/>
      <c r="H322" s="233"/>
      <c r="I322" s="233"/>
      <c r="J322" s="29"/>
      <c r="K322" s="29"/>
      <c r="L322" s="29"/>
      <c r="M322" s="29"/>
      <c r="N322" s="29"/>
      <c r="O322" s="29"/>
      <c r="P322" s="29"/>
      <c r="Q322" s="30"/>
    </row>
  </sheetData>
  <autoFilter ref="A6:Q315" xr:uid="{7A30AECA-A4C3-4FBC-B4A1-1AD6E36044B5}">
    <filterColumn colId="0">
      <colorFilter dxfId="0"/>
    </filterColumn>
    <sortState ref="A11:Q315">
      <sortCondition ref="A6:A315"/>
    </sortState>
  </autoFilter>
  <phoneticPr fontId="0" type="noConversion"/>
  <dataValidations count="1">
    <dataValidation type="list" allowBlank="1" showInputMessage="1" showErrorMessage="1" sqref="C7:C315" xr:uid="{8CFC4D69-0E62-45B2-9E0E-D3A61376EE4A}">
      <formula1>"Highschool, Some Undergraduate, Associate’s Degree, Bachelor’s Degree, Master’s or Higher"</formula1>
    </dataValidation>
  </dataValidations>
  <printOptions horizontalCentered="1"/>
  <pageMargins left="0" right="0" top="0.5" bottom="0.5" header="0" footer="0"/>
  <pageSetup scale="1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0"/>
  <sheetViews>
    <sheetView showGridLines="0" tabSelected="1" view="pageBreakPreview" topLeftCell="A55" zoomScale="90" zoomScaleNormal="70" zoomScaleSheetLayoutView="90" workbookViewId="0">
      <selection activeCell="D85" sqref="D85"/>
    </sheetView>
  </sheetViews>
  <sheetFormatPr defaultColWidth="8.90625" defaultRowHeight="13.2" x14ac:dyDescent="0.25"/>
  <cols>
    <col min="1" max="1" width="1.81640625" style="2" customWidth="1"/>
    <col min="2" max="2" width="22.54296875" style="89" customWidth="1"/>
    <col min="3" max="3" width="9.6328125" style="89" bestFit="1" customWidth="1"/>
    <col min="4" max="4" width="10.81640625" style="89" customWidth="1"/>
    <col min="5" max="12" width="10.81640625" style="2" customWidth="1"/>
    <col min="13" max="16384" width="8.90625" style="2"/>
  </cols>
  <sheetData>
    <row r="1" spans="1:15" x14ac:dyDescent="0.25">
      <c r="A1" s="38"/>
      <c r="B1" s="39"/>
      <c r="C1" s="40"/>
      <c r="D1" s="40"/>
      <c r="E1" s="41"/>
      <c r="F1" s="41"/>
      <c r="G1" s="41"/>
      <c r="H1" s="41"/>
      <c r="I1" s="41"/>
      <c r="J1" s="41"/>
      <c r="K1" s="41"/>
      <c r="L1" s="42"/>
    </row>
    <row r="2" spans="1:15" ht="17.399999999999999" x14ac:dyDescent="0.3">
      <c r="A2" s="43"/>
      <c r="B2" s="44" t="s">
        <v>0</v>
      </c>
      <c r="C2" s="215" t="s">
        <v>317</v>
      </c>
      <c r="D2" s="215"/>
      <c r="E2" s="12"/>
      <c r="F2" s="12"/>
      <c r="G2" s="9"/>
      <c r="H2" s="9"/>
      <c r="I2" s="9"/>
      <c r="J2" s="4"/>
      <c r="K2" s="330" t="s">
        <v>165</v>
      </c>
      <c r="L2" s="331"/>
      <c r="M2" s="47"/>
      <c r="N2" s="48"/>
    </row>
    <row r="3" spans="1:15" x14ac:dyDescent="0.25">
      <c r="A3" s="49"/>
      <c r="B3" s="4"/>
      <c r="C3" s="50"/>
      <c r="D3" s="50"/>
      <c r="E3" s="9"/>
      <c r="F3" s="9"/>
      <c r="G3" s="9"/>
      <c r="H3" s="9"/>
      <c r="I3" s="9"/>
      <c r="J3" s="4"/>
      <c r="K3" s="3"/>
      <c r="L3" s="46"/>
      <c r="M3" s="47"/>
      <c r="N3" s="48"/>
      <c r="O3" s="218"/>
    </row>
    <row r="4" spans="1:15" ht="17.399999999999999" x14ac:dyDescent="0.3">
      <c r="A4" s="49"/>
      <c r="B4" s="51" t="s">
        <v>174</v>
      </c>
      <c r="C4" s="34"/>
      <c r="D4" s="34"/>
      <c r="E4" s="34"/>
      <c r="F4" s="34"/>
      <c r="G4" s="52"/>
      <c r="H4" s="52"/>
      <c r="I4" s="52"/>
      <c r="J4" s="52"/>
      <c r="K4" s="52"/>
      <c r="L4" s="209" t="str">
        <f>'Attachment A-Salary-Time Alloc'!$Q$3</f>
        <v>July 2024</v>
      </c>
      <c r="M4" s="4"/>
    </row>
    <row r="5" spans="1:15" x14ac:dyDescent="0.25">
      <c r="A5" s="49"/>
      <c r="B5" s="3"/>
      <c r="C5" s="50"/>
      <c r="D5" s="50"/>
      <c r="E5" s="34"/>
      <c r="F5" s="34"/>
      <c r="G5" s="9"/>
      <c r="H5" s="9"/>
      <c r="I5" s="9"/>
      <c r="J5" s="52"/>
      <c r="K5" s="9"/>
      <c r="L5" s="53"/>
      <c r="M5" s="4"/>
    </row>
    <row r="6" spans="1:15" x14ac:dyDescent="0.25">
      <c r="A6" s="49"/>
      <c r="B6" s="54" t="s">
        <v>17</v>
      </c>
      <c r="C6" s="54"/>
      <c r="D6" s="54"/>
      <c r="E6" s="9"/>
      <c r="F6" s="9"/>
      <c r="G6" s="9"/>
      <c r="H6" s="9"/>
      <c r="I6" s="9"/>
      <c r="J6" s="9"/>
      <c r="K6" s="9"/>
      <c r="L6" s="53"/>
      <c r="M6" s="4"/>
    </row>
    <row r="7" spans="1:15" ht="35.25" customHeight="1" x14ac:dyDescent="0.25">
      <c r="A7" s="49"/>
      <c r="B7" s="332" t="s">
        <v>185</v>
      </c>
      <c r="C7" s="332"/>
      <c r="D7" s="332"/>
      <c r="E7" s="332"/>
      <c r="F7" s="332"/>
      <c r="G7" s="334"/>
      <c r="H7" s="334"/>
      <c r="I7" s="334"/>
      <c r="J7" s="334"/>
      <c r="K7" s="334"/>
      <c r="L7" s="335"/>
      <c r="M7" s="4"/>
    </row>
    <row r="8" spans="1:15" ht="50.1" customHeight="1" x14ac:dyDescent="0.25">
      <c r="A8" s="49"/>
      <c r="B8" s="332" t="s">
        <v>166</v>
      </c>
      <c r="C8" s="333"/>
      <c r="D8" s="333"/>
      <c r="E8" s="333"/>
      <c r="F8" s="333"/>
      <c r="G8" s="334"/>
      <c r="H8" s="334"/>
      <c r="I8" s="334"/>
      <c r="J8" s="334"/>
      <c r="K8" s="334"/>
      <c r="L8" s="335"/>
      <c r="M8" s="4"/>
    </row>
    <row r="9" spans="1:15" ht="3.9" customHeight="1" thickBot="1" x14ac:dyDescent="0.3">
      <c r="A9" s="49"/>
      <c r="B9" s="55"/>
      <c r="C9" s="56"/>
      <c r="D9" s="56"/>
      <c r="E9" s="56"/>
      <c r="F9" s="56"/>
      <c r="G9" s="50"/>
      <c r="H9" s="50"/>
      <c r="I9" s="50"/>
      <c r="J9" s="50"/>
      <c r="K9" s="50"/>
      <c r="L9" s="57"/>
      <c r="M9" s="4"/>
    </row>
    <row r="10" spans="1:15" ht="39.6" x14ac:dyDescent="0.25">
      <c r="A10" s="43"/>
      <c r="B10" s="354" t="s">
        <v>18</v>
      </c>
      <c r="C10" s="211" t="s">
        <v>19</v>
      </c>
      <c r="D10" s="346">
        <v>0</v>
      </c>
      <c r="E10" s="347"/>
      <c r="F10" s="350">
        <v>1</v>
      </c>
      <c r="G10" s="351"/>
      <c r="H10" s="340">
        <v>6</v>
      </c>
      <c r="I10" s="341"/>
      <c r="J10" s="336"/>
      <c r="K10" s="337"/>
      <c r="L10" s="58"/>
      <c r="M10" s="4"/>
    </row>
    <row r="11" spans="1:15" ht="15" customHeight="1" x14ac:dyDescent="0.25">
      <c r="A11" s="43"/>
      <c r="B11" s="355"/>
      <c r="C11" s="338" t="s">
        <v>20</v>
      </c>
      <c r="D11" s="348" t="s">
        <v>21</v>
      </c>
      <c r="E11" s="349"/>
      <c r="F11" s="352" t="s">
        <v>11</v>
      </c>
      <c r="G11" s="353"/>
      <c r="H11" s="342" t="s">
        <v>22</v>
      </c>
      <c r="I11" s="343"/>
      <c r="J11" s="322" t="s">
        <v>23</v>
      </c>
      <c r="K11" s="323"/>
      <c r="L11" s="344" t="s">
        <v>24</v>
      </c>
      <c r="M11" s="4"/>
    </row>
    <row r="12" spans="1:15" ht="50.4" customHeight="1" x14ac:dyDescent="0.25">
      <c r="A12" s="43"/>
      <c r="B12" s="356"/>
      <c r="C12" s="339"/>
      <c r="D12" s="178" t="s">
        <v>186</v>
      </c>
      <c r="E12" s="179" t="s">
        <v>187</v>
      </c>
      <c r="F12" s="186" t="str">
        <f>D12</f>
        <v>FY 22/23 Expenses Paid as of 6/30/23</v>
      </c>
      <c r="G12" s="187" t="str">
        <f>E12</f>
        <v>FY 22/23 Expenses Paid after 7/1/2023</v>
      </c>
      <c r="H12" s="188" t="str">
        <f>D12</f>
        <v>FY 22/23 Expenses Paid as of 6/30/23</v>
      </c>
      <c r="I12" s="189" t="str">
        <f>E12</f>
        <v>FY 22/23 Expenses Paid after 7/1/2023</v>
      </c>
      <c r="J12" s="190" t="str">
        <f>D12</f>
        <v>FY 22/23 Expenses Paid as of 6/30/23</v>
      </c>
      <c r="K12" s="191" t="str">
        <f>E12</f>
        <v>FY 22/23 Expenses Paid after 7/1/2023</v>
      </c>
      <c r="L12" s="345"/>
      <c r="M12" s="4"/>
    </row>
    <row r="13" spans="1:15" x14ac:dyDescent="0.25">
      <c r="A13" s="43"/>
      <c r="B13" s="59" t="s">
        <v>25</v>
      </c>
      <c r="C13" s="60"/>
      <c r="D13" s="248">
        <v>46657522</v>
      </c>
      <c r="E13" s="61">
        <v>2223420.8700000006</v>
      </c>
      <c r="F13" s="62">
        <v>1319715.42</v>
      </c>
      <c r="G13" s="61">
        <v>32555.780000000006</v>
      </c>
      <c r="H13" s="62"/>
      <c r="I13" s="61"/>
      <c r="J13" s="62"/>
      <c r="K13" s="61"/>
      <c r="L13" s="63">
        <f>SUM(D13:K13)</f>
        <v>50233214.07</v>
      </c>
      <c r="M13" s="4"/>
    </row>
    <row r="14" spans="1:15" x14ac:dyDescent="0.25">
      <c r="A14" s="43"/>
      <c r="B14" s="59" t="s">
        <v>26</v>
      </c>
      <c r="C14" s="60"/>
      <c r="D14" s="248">
        <v>302509</v>
      </c>
      <c r="E14" s="61">
        <v>20004.57</v>
      </c>
      <c r="F14" s="62"/>
      <c r="G14" s="61"/>
      <c r="H14" s="62"/>
      <c r="I14" s="61"/>
      <c r="J14" s="62"/>
      <c r="K14" s="61"/>
      <c r="L14" s="63">
        <f t="shared" ref="L14:L21" si="0">SUM(D14:K14)</f>
        <v>322513.57</v>
      </c>
      <c r="M14" s="4"/>
    </row>
    <row r="15" spans="1:15" x14ac:dyDescent="0.25">
      <c r="A15" s="43"/>
      <c r="B15" s="59" t="s">
        <v>27</v>
      </c>
      <c r="C15" s="60"/>
      <c r="D15" s="248">
        <v>4336294</v>
      </c>
      <c r="E15" s="61">
        <v>3809372.8500000006</v>
      </c>
      <c r="F15" s="62">
        <v>217093.18</v>
      </c>
      <c r="G15" s="61">
        <v>5355.4300000000039</v>
      </c>
      <c r="H15" s="62"/>
      <c r="I15" s="61"/>
      <c r="J15" s="62"/>
      <c r="K15" s="61"/>
      <c r="L15" s="63">
        <f t="shared" si="0"/>
        <v>8368115.46</v>
      </c>
      <c r="M15" s="4"/>
    </row>
    <row r="16" spans="1:15" x14ac:dyDescent="0.25">
      <c r="A16" s="43"/>
      <c r="B16" s="59" t="s">
        <v>28</v>
      </c>
      <c r="C16" s="60"/>
      <c r="D16" s="248">
        <v>686966</v>
      </c>
      <c r="E16" s="61">
        <v>32088.150000000023</v>
      </c>
      <c r="F16" s="62">
        <v>19135.849999999999</v>
      </c>
      <c r="G16" s="61">
        <v>472.06</v>
      </c>
      <c r="H16" s="62"/>
      <c r="I16" s="61"/>
      <c r="J16" s="62"/>
      <c r="K16" s="61"/>
      <c r="L16" s="63">
        <f t="shared" si="0"/>
        <v>738662.06</v>
      </c>
      <c r="M16" s="4"/>
    </row>
    <row r="17" spans="1:13" x14ac:dyDescent="0.25">
      <c r="A17" s="43"/>
      <c r="B17" s="59" t="s">
        <v>29</v>
      </c>
      <c r="C17" s="60"/>
      <c r="D17" s="248">
        <v>7738915</v>
      </c>
      <c r="E17" s="61">
        <v>0</v>
      </c>
      <c r="F17" s="62">
        <v>170639.21</v>
      </c>
      <c r="G17" s="61">
        <v>4209.4600000000046</v>
      </c>
      <c r="H17" s="62"/>
      <c r="I17" s="61"/>
      <c r="J17" s="62"/>
      <c r="K17" s="61"/>
      <c r="L17" s="63">
        <f t="shared" si="0"/>
        <v>7913763.6699999999</v>
      </c>
      <c r="M17" s="4"/>
    </row>
    <row r="18" spans="1:13" x14ac:dyDescent="0.25">
      <c r="A18" s="43"/>
      <c r="B18" s="59" t="s">
        <v>30</v>
      </c>
      <c r="C18" s="60"/>
      <c r="D18" s="248">
        <v>767717</v>
      </c>
      <c r="E18" s="61">
        <v>-79059</v>
      </c>
      <c r="F18" s="62">
        <v>36556.119999999995</v>
      </c>
      <c r="G18" s="61">
        <v>901.80000000000041</v>
      </c>
      <c r="H18" s="62"/>
      <c r="I18" s="61"/>
      <c r="J18" s="62"/>
      <c r="K18" s="61"/>
      <c r="L18" s="63">
        <f t="shared" si="0"/>
        <v>726115.92</v>
      </c>
      <c r="M18" s="4"/>
    </row>
    <row r="19" spans="1:13" x14ac:dyDescent="0.25">
      <c r="A19" s="43"/>
      <c r="B19" s="59" t="s">
        <v>31</v>
      </c>
      <c r="C19" s="60"/>
      <c r="D19" s="248">
        <v>70384</v>
      </c>
      <c r="E19" s="61">
        <v>31974.119999999995</v>
      </c>
      <c r="F19" s="62">
        <v>12933.2</v>
      </c>
      <c r="G19" s="61">
        <v>319.04999999999995</v>
      </c>
      <c r="H19" s="62"/>
      <c r="I19" s="61"/>
      <c r="J19" s="62"/>
      <c r="K19" s="61"/>
      <c r="L19" s="63">
        <f t="shared" si="0"/>
        <v>115610.37</v>
      </c>
      <c r="M19" s="4"/>
    </row>
    <row r="20" spans="1:13" x14ac:dyDescent="0.25">
      <c r="A20" s="43"/>
      <c r="B20" s="59" t="s">
        <v>32</v>
      </c>
      <c r="C20" s="60"/>
      <c r="D20" s="248">
        <v>157047</v>
      </c>
      <c r="E20" s="61">
        <v>0</v>
      </c>
      <c r="F20" s="62">
        <v>4223.1000000000004</v>
      </c>
      <c r="G20" s="61">
        <v>104.17999999999996</v>
      </c>
      <c r="H20" s="62"/>
      <c r="I20" s="61"/>
      <c r="J20" s="62"/>
      <c r="K20" s="61"/>
      <c r="L20" s="63">
        <f t="shared" si="0"/>
        <v>161374.28</v>
      </c>
      <c r="M20" s="4"/>
    </row>
    <row r="21" spans="1:13" ht="13.8" thickBot="1" x14ac:dyDescent="0.3">
      <c r="A21" s="43"/>
      <c r="B21" s="169" t="s">
        <v>33</v>
      </c>
      <c r="C21" s="170"/>
      <c r="D21" s="249">
        <v>18117</v>
      </c>
      <c r="E21" s="166">
        <v>-6347.2499999999982</v>
      </c>
      <c r="F21" s="171">
        <v>14516.859999999999</v>
      </c>
      <c r="G21" s="166">
        <v>358.10000000000031</v>
      </c>
      <c r="H21" s="171"/>
      <c r="I21" s="166"/>
      <c r="J21" s="171"/>
      <c r="K21" s="166"/>
      <c r="L21" s="63">
        <f t="shared" si="0"/>
        <v>26644.71</v>
      </c>
      <c r="M21" s="4"/>
    </row>
    <row r="22" spans="1:13" ht="13.8" thickBot="1" x14ac:dyDescent="0.3">
      <c r="A22" s="43"/>
      <c r="B22" s="324" t="s">
        <v>34</v>
      </c>
      <c r="C22" s="325"/>
      <c r="D22" s="160">
        <f>SUM(D13:D21)</f>
        <v>60735471</v>
      </c>
      <c r="E22" s="161">
        <f t="shared" ref="E22:K22" si="1">SUM(E13:E21)</f>
        <v>6031454.3100000015</v>
      </c>
      <c r="F22" s="160">
        <f t="shared" si="1"/>
        <v>1794812.94</v>
      </c>
      <c r="G22" s="161">
        <f t="shared" si="1"/>
        <v>44275.860000000015</v>
      </c>
      <c r="H22" s="160">
        <f t="shared" si="1"/>
        <v>0</v>
      </c>
      <c r="I22" s="161">
        <f t="shared" si="1"/>
        <v>0</v>
      </c>
      <c r="J22" s="160">
        <f t="shared" si="1"/>
        <v>0</v>
      </c>
      <c r="K22" s="161">
        <f t="shared" si="1"/>
        <v>0</v>
      </c>
      <c r="L22" s="162">
        <f>SUM(L13:L21)</f>
        <v>68606014.109999999</v>
      </c>
      <c r="M22" s="4"/>
    </row>
    <row r="23" spans="1:13" x14ac:dyDescent="0.25">
      <c r="A23" s="43"/>
      <c r="B23" s="172" t="s">
        <v>35</v>
      </c>
      <c r="C23" s="173"/>
      <c r="D23" s="251">
        <v>357969.68</v>
      </c>
      <c r="E23" s="152">
        <v>10449.160000000033</v>
      </c>
      <c r="F23" s="174"/>
      <c r="G23" s="152"/>
      <c r="H23" s="174"/>
      <c r="I23" s="152"/>
      <c r="J23" s="174"/>
      <c r="K23" s="152"/>
      <c r="L23" s="159">
        <f>SUM(D23:K23)</f>
        <v>368418.84</v>
      </c>
      <c r="M23" s="4"/>
    </row>
    <row r="24" spans="1:13" x14ac:dyDescent="0.25">
      <c r="A24" s="43"/>
      <c r="B24" s="59" t="s">
        <v>36</v>
      </c>
      <c r="C24" s="60"/>
      <c r="D24" s="252">
        <v>315657.27</v>
      </c>
      <c r="E24" s="61">
        <v>910</v>
      </c>
      <c r="F24" s="62"/>
      <c r="G24" s="61"/>
      <c r="H24" s="62"/>
      <c r="I24" s="61"/>
      <c r="J24" s="62"/>
      <c r="K24" s="61"/>
      <c r="L24" s="159">
        <f t="shared" ref="L24:L50" si="2">SUM(D24:K24)</f>
        <v>316567.27</v>
      </c>
      <c r="M24" s="4"/>
    </row>
    <row r="25" spans="1:13" x14ac:dyDescent="0.25">
      <c r="A25" s="43"/>
      <c r="B25" s="59" t="s">
        <v>37</v>
      </c>
      <c r="C25" s="60"/>
      <c r="D25" s="250">
        <v>6376119.6799999997</v>
      </c>
      <c r="E25" s="61">
        <v>76515.430000000633</v>
      </c>
      <c r="F25" s="62"/>
      <c r="G25" s="61"/>
      <c r="H25" s="62"/>
      <c r="I25" s="61"/>
      <c r="J25" s="62"/>
      <c r="K25" s="61"/>
      <c r="L25" s="159">
        <f t="shared" si="2"/>
        <v>6452635.1100000003</v>
      </c>
      <c r="M25" s="4"/>
    </row>
    <row r="26" spans="1:13" x14ac:dyDescent="0.25">
      <c r="A26" s="43"/>
      <c r="B26" s="59" t="s">
        <v>38</v>
      </c>
      <c r="C26" s="60"/>
      <c r="D26" s="252">
        <v>366565.78</v>
      </c>
      <c r="E26" s="61">
        <v>22092.559999999998</v>
      </c>
      <c r="F26" s="62"/>
      <c r="G26" s="61"/>
      <c r="H26" s="62"/>
      <c r="I26" s="61"/>
      <c r="J26" s="62"/>
      <c r="K26" s="61"/>
      <c r="L26" s="159">
        <f t="shared" si="2"/>
        <v>388658.34</v>
      </c>
      <c r="M26" s="4"/>
    </row>
    <row r="27" spans="1:13" x14ac:dyDescent="0.25">
      <c r="A27" s="43"/>
      <c r="B27" s="59" t="s">
        <v>39</v>
      </c>
      <c r="C27" s="60"/>
      <c r="D27" s="252">
        <v>674273.83</v>
      </c>
      <c r="E27" s="61">
        <v>2576.7399999999907</v>
      </c>
      <c r="F27" s="62"/>
      <c r="G27" s="61"/>
      <c r="H27" s="62"/>
      <c r="I27" s="61"/>
      <c r="J27" s="62"/>
      <c r="K27" s="61"/>
      <c r="L27" s="159">
        <f t="shared" si="2"/>
        <v>676850.57</v>
      </c>
      <c r="M27" s="4"/>
    </row>
    <row r="28" spans="1:13" x14ac:dyDescent="0.25">
      <c r="A28" s="43"/>
      <c r="B28" s="59" t="s">
        <v>40</v>
      </c>
      <c r="C28" s="60"/>
      <c r="D28" s="250">
        <v>3975653.77</v>
      </c>
      <c r="E28" s="61">
        <v>363192.95999999973</v>
      </c>
      <c r="F28" s="62"/>
      <c r="G28" s="61"/>
      <c r="H28" s="62"/>
      <c r="I28" s="61"/>
      <c r="J28" s="62"/>
      <c r="K28" s="61"/>
      <c r="L28" s="159">
        <f t="shared" si="2"/>
        <v>4338846.7299999995</v>
      </c>
      <c r="M28" s="4"/>
    </row>
    <row r="29" spans="1:13" x14ac:dyDescent="0.25">
      <c r="A29" s="43"/>
      <c r="B29" s="59" t="s">
        <v>41</v>
      </c>
      <c r="C29" s="60"/>
      <c r="D29" s="252">
        <v>84270.37</v>
      </c>
      <c r="E29" s="61">
        <v>4375</v>
      </c>
      <c r="F29" s="62"/>
      <c r="G29" s="61"/>
      <c r="H29" s="62"/>
      <c r="I29" s="61"/>
      <c r="J29" s="62"/>
      <c r="K29" s="61"/>
      <c r="L29" s="159">
        <f t="shared" si="2"/>
        <v>88645.37</v>
      </c>
      <c r="M29" s="4"/>
    </row>
    <row r="30" spans="1:13" x14ac:dyDescent="0.25">
      <c r="A30" s="43"/>
      <c r="B30" s="59" t="s">
        <v>42</v>
      </c>
      <c r="C30" s="60"/>
      <c r="D30" s="252">
        <v>856277.84</v>
      </c>
      <c r="E30" s="61">
        <v>-5000</v>
      </c>
      <c r="F30" s="62"/>
      <c r="G30" s="61"/>
      <c r="H30" s="62"/>
      <c r="I30" s="61"/>
      <c r="J30" s="62"/>
      <c r="K30" s="61"/>
      <c r="L30" s="159">
        <f t="shared" si="2"/>
        <v>851277.84</v>
      </c>
      <c r="M30" s="4"/>
    </row>
    <row r="31" spans="1:13" x14ac:dyDescent="0.25">
      <c r="A31" s="43"/>
      <c r="B31" s="59" t="s">
        <v>43</v>
      </c>
      <c r="C31" s="60"/>
      <c r="D31" s="252">
        <v>189859.73</v>
      </c>
      <c r="E31" s="61">
        <v>11652.379999999976</v>
      </c>
      <c r="F31" s="62"/>
      <c r="G31" s="61"/>
      <c r="H31" s="62"/>
      <c r="I31" s="61"/>
      <c r="J31" s="62"/>
      <c r="K31" s="61"/>
      <c r="L31" s="159">
        <f t="shared" si="2"/>
        <v>201512.11</v>
      </c>
      <c r="M31" s="4"/>
    </row>
    <row r="32" spans="1:13" x14ac:dyDescent="0.25">
      <c r="A32" s="43"/>
      <c r="B32" s="59" t="s">
        <v>44</v>
      </c>
      <c r="C32" s="60"/>
      <c r="D32" s="256"/>
      <c r="E32" s="61"/>
      <c r="F32" s="62"/>
      <c r="G32" s="61"/>
      <c r="H32" s="62"/>
      <c r="I32" s="61"/>
      <c r="J32" s="62"/>
      <c r="K32" s="61"/>
      <c r="L32" s="159">
        <f t="shared" si="2"/>
        <v>0</v>
      </c>
      <c r="M32" s="4"/>
    </row>
    <row r="33" spans="1:13" x14ac:dyDescent="0.25">
      <c r="A33" s="43"/>
      <c r="B33" s="59" t="s">
        <v>45</v>
      </c>
      <c r="C33" s="60"/>
      <c r="D33" s="256"/>
      <c r="E33" s="61"/>
      <c r="F33" s="62"/>
      <c r="G33" s="61"/>
      <c r="H33" s="62"/>
      <c r="I33" s="61"/>
      <c r="J33" s="62"/>
      <c r="K33" s="61"/>
      <c r="L33" s="159">
        <f t="shared" si="2"/>
        <v>0</v>
      </c>
      <c r="M33" s="4"/>
    </row>
    <row r="34" spans="1:13" x14ac:dyDescent="0.25">
      <c r="A34" s="43"/>
      <c r="B34" s="59" t="s">
        <v>46</v>
      </c>
      <c r="C34" s="60"/>
      <c r="D34" s="256"/>
      <c r="E34" s="61"/>
      <c r="F34" s="62"/>
      <c r="G34" s="61"/>
      <c r="H34" s="62"/>
      <c r="I34" s="61"/>
      <c r="J34" s="62"/>
      <c r="K34" s="61"/>
      <c r="L34" s="159">
        <f t="shared" si="2"/>
        <v>0</v>
      </c>
      <c r="M34" s="4"/>
    </row>
    <row r="35" spans="1:13" x14ac:dyDescent="0.25">
      <c r="A35" s="43"/>
      <c r="B35" s="59" t="s">
        <v>47</v>
      </c>
      <c r="C35" s="60"/>
      <c r="D35" s="252">
        <v>110500.7</v>
      </c>
      <c r="E35" s="61">
        <v>8731.570000000007</v>
      </c>
      <c r="F35" s="62"/>
      <c r="G35" s="61"/>
      <c r="H35" s="62"/>
      <c r="I35" s="61"/>
      <c r="J35" s="62"/>
      <c r="K35" s="61"/>
      <c r="L35" s="159">
        <f t="shared" si="2"/>
        <v>119232.27</v>
      </c>
      <c r="M35" s="4"/>
    </row>
    <row r="36" spans="1:13" x14ac:dyDescent="0.25">
      <c r="A36" s="43"/>
      <c r="B36" s="59" t="s">
        <v>48</v>
      </c>
      <c r="C36" s="60"/>
      <c r="D36" s="252">
        <v>434779.62</v>
      </c>
      <c r="E36" s="61">
        <v>33843.359999999986</v>
      </c>
      <c r="F36" s="62"/>
      <c r="G36" s="61"/>
      <c r="H36" s="62"/>
      <c r="I36" s="61"/>
      <c r="J36" s="62"/>
      <c r="K36" s="61"/>
      <c r="L36" s="159">
        <f t="shared" si="2"/>
        <v>468622.98</v>
      </c>
      <c r="M36" s="4"/>
    </row>
    <row r="37" spans="1:13" x14ac:dyDescent="0.25">
      <c r="A37" s="43"/>
      <c r="B37" s="59" t="s">
        <v>49</v>
      </c>
      <c r="C37" s="60"/>
      <c r="D37" s="252">
        <v>17310.98</v>
      </c>
      <c r="E37" s="61">
        <v>1587.6100000000006</v>
      </c>
      <c r="F37" s="62"/>
      <c r="G37" s="61"/>
      <c r="H37" s="62"/>
      <c r="I37" s="61"/>
      <c r="J37" s="62"/>
      <c r="K37" s="61"/>
      <c r="L37" s="159">
        <f t="shared" si="2"/>
        <v>18898.59</v>
      </c>
      <c r="M37" s="4"/>
    </row>
    <row r="38" spans="1:13" x14ac:dyDescent="0.25">
      <c r="A38" s="43"/>
      <c r="B38" s="59" t="s">
        <v>50</v>
      </c>
      <c r="C38" s="60"/>
      <c r="D38" s="252">
        <v>61500</v>
      </c>
      <c r="E38" s="61">
        <v>51700</v>
      </c>
      <c r="F38" s="62"/>
      <c r="G38" s="61"/>
      <c r="H38" s="62"/>
      <c r="I38" s="61"/>
      <c r="J38" s="62"/>
      <c r="K38" s="61"/>
      <c r="L38" s="159">
        <f t="shared" si="2"/>
        <v>113200</v>
      </c>
      <c r="M38" s="4"/>
    </row>
    <row r="39" spans="1:13" x14ac:dyDescent="0.25">
      <c r="A39" s="43"/>
      <c r="B39" s="59" t="s">
        <v>51</v>
      </c>
      <c r="C39" s="60"/>
      <c r="D39" s="250">
        <v>2104040.17</v>
      </c>
      <c r="E39" s="61">
        <v>180443.16999999993</v>
      </c>
      <c r="F39" s="62"/>
      <c r="G39" s="61"/>
      <c r="H39" s="62"/>
      <c r="I39" s="61"/>
      <c r="J39" s="62"/>
      <c r="K39" s="61"/>
      <c r="L39" s="159">
        <f t="shared" si="2"/>
        <v>2284483.34</v>
      </c>
      <c r="M39" s="4"/>
    </row>
    <row r="40" spans="1:13" x14ac:dyDescent="0.25">
      <c r="A40" s="43"/>
      <c r="B40" s="59" t="s">
        <v>52</v>
      </c>
      <c r="C40" s="60"/>
      <c r="D40" s="252">
        <v>369548.3</v>
      </c>
      <c r="E40" s="61">
        <v>255048.95000000007</v>
      </c>
      <c r="F40" s="62">
        <v>194816.83</v>
      </c>
      <c r="G40" s="61"/>
      <c r="H40" s="62"/>
      <c r="I40" s="61"/>
      <c r="J40" s="62"/>
      <c r="K40" s="61"/>
      <c r="L40" s="159">
        <f t="shared" si="2"/>
        <v>819414.08</v>
      </c>
      <c r="M40" s="4"/>
    </row>
    <row r="41" spans="1:13" x14ac:dyDescent="0.25">
      <c r="A41" s="43"/>
      <c r="B41" s="59" t="s">
        <v>53</v>
      </c>
      <c r="C41" s="60"/>
      <c r="D41" s="252">
        <v>409711.82999999996</v>
      </c>
      <c r="E41" s="61">
        <v>122533.80000000003</v>
      </c>
      <c r="F41" s="62"/>
      <c r="G41" s="61"/>
      <c r="H41" s="62"/>
      <c r="I41" s="61"/>
      <c r="J41" s="62"/>
      <c r="K41" s="61"/>
      <c r="L41" s="159">
        <f t="shared" si="2"/>
        <v>532245.63</v>
      </c>
      <c r="M41" s="4"/>
    </row>
    <row r="42" spans="1:13" x14ac:dyDescent="0.25">
      <c r="A42" s="43"/>
      <c r="B42" s="59" t="s">
        <v>54</v>
      </c>
      <c r="C42" s="60"/>
      <c r="D42" s="252">
        <v>107378.74</v>
      </c>
      <c r="E42" s="61">
        <v>0</v>
      </c>
      <c r="F42" s="62"/>
      <c r="G42" s="61"/>
      <c r="H42" s="62"/>
      <c r="I42" s="61"/>
      <c r="J42" s="62"/>
      <c r="K42" s="61"/>
      <c r="L42" s="159">
        <f t="shared" si="2"/>
        <v>107378.74</v>
      </c>
      <c r="M42" s="4"/>
    </row>
    <row r="43" spans="1:13" x14ac:dyDescent="0.25">
      <c r="A43" s="43"/>
      <c r="B43" s="59" t="s">
        <v>55</v>
      </c>
      <c r="C43" s="60"/>
      <c r="D43" s="256">
        <v>0</v>
      </c>
      <c r="E43" s="61">
        <v>7040</v>
      </c>
      <c r="F43" s="62"/>
      <c r="G43" s="61"/>
      <c r="H43" s="62"/>
      <c r="I43" s="61"/>
      <c r="J43" s="62"/>
      <c r="K43" s="61"/>
      <c r="L43" s="159">
        <f t="shared" si="2"/>
        <v>7040</v>
      </c>
      <c r="M43" s="4"/>
    </row>
    <row r="44" spans="1:13" x14ac:dyDescent="0.25">
      <c r="A44" s="43"/>
      <c r="B44" s="59" t="s">
        <v>56</v>
      </c>
      <c r="C44" s="60"/>
      <c r="D44" s="256"/>
      <c r="E44" s="61"/>
      <c r="F44" s="62"/>
      <c r="G44" s="61"/>
      <c r="H44" s="62"/>
      <c r="I44" s="61"/>
      <c r="J44" s="62"/>
      <c r="K44" s="61"/>
      <c r="L44" s="159">
        <f t="shared" si="2"/>
        <v>0</v>
      </c>
      <c r="M44" s="4"/>
    </row>
    <row r="45" spans="1:13" x14ac:dyDescent="0.25">
      <c r="A45" s="43"/>
      <c r="B45" s="59" t="s">
        <v>57</v>
      </c>
      <c r="C45" s="60"/>
      <c r="D45" s="256"/>
      <c r="E45" s="61"/>
      <c r="F45" s="62"/>
      <c r="G45" s="61"/>
      <c r="H45" s="62"/>
      <c r="I45" s="61"/>
      <c r="J45" s="62"/>
      <c r="K45" s="61"/>
      <c r="L45" s="159">
        <f t="shared" si="2"/>
        <v>0</v>
      </c>
      <c r="M45" s="4"/>
    </row>
    <row r="46" spans="1:13" x14ac:dyDescent="0.25">
      <c r="A46" s="43"/>
      <c r="B46" s="59" t="s">
        <v>58</v>
      </c>
      <c r="C46" s="60"/>
      <c r="D46" s="256"/>
      <c r="E46" s="61"/>
      <c r="F46" s="62"/>
      <c r="G46" s="61"/>
      <c r="H46" s="62"/>
      <c r="I46" s="61"/>
      <c r="J46" s="62"/>
      <c r="K46" s="61"/>
      <c r="L46" s="159">
        <f t="shared" si="2"/>
        <v>0</v>
      </c>
      <c r="M46" s="4"/>
    </row>
    <row r="47" spans="1:13" x14ac:dyDescent="0.25">
      <c r="A47" s="43"/>
      <c r="B47" s="59" t="s">
        <v>59</v>
      </c>
      <c r="C47" s="60"/>
      <c r="D47" s="256"/>
      <c r="E47" s="61"/>
      <c r="F47" s="62"/>
      <c r="G47" s="61"/>
      <c r="H47" s="62"/>
      <c r="I47" s="61"/>
      <c r="J47" s="62"/>
      <c r="K47" s="61"/>
      <c r="L47" s="159">
        <f t="shared" si="2"/>
        <v>0</v>
      </c>
      <c r="M47" s="4"/>
    </row>
    <row r="48" spans="1:13" x14ac:dyDescent="0.25">
      <c r="A48" s="43"/>
      <c r="B48" s="59" t="s">
        <v>60</v>
      </c>
      <c r="C48" s="60"/>
      <c r="D48" s="256"/>
      <c r="E48" s="61"/>
      <c r="F48" s="62"/>
      <c r="G48" s="61"/>
      <c r="H48" s="62"/>
      <c r="I48" s="61"/>
      <c r="J48" s="62"/>
      <c r="K48" s="61"/>
      <c r="L48" s="159">
        <f t="shared" si="2"/>
        <v>0</v>
      </c>
      <c r="M48" s="4"/>
    </row>
    <row r="49" spans="1:13" x14ac:dyDescent="0.25">
      <c r="A49" s="43"/>
      <c r="B49" s="59" t="s">
        <v>61</v>
      </c>
      <c r="C49" s="60"/>
      <c r="D49" s="256"/>
      <c r="E49" s="61"/>
      <c r="F49" s="62"/>
      <c r="G49" s="61"/>
      <c r="H49" s="62"/>
      <c r="I49" s="61"/>
      <c r="J49" s="62"/>
      <c r="K49" s="61"/>
      <c r="L49" s="159">
        <f t="shared" si="2"/>
        <v>0</v>
      </c>
      <c r="M49" s="4"/>
    </row>
    <row r="50" spans="1:13" x14ac:dyDescent="0.25">
      <c r="A50" s="43"/>
      <c r="B50" s="59" t="s">
        <v>62</v>
      </c>
      <c r="C50" s="60"/>
      <c r="D50" s="256"/>
      <c r="E50" s="61"/>
      <c r="F50" s="62"/>
      <c r="G50" s="61"/>
      <c r="H50" s="62"/>
      <c r="I50" s="61"/>
      <c r="J50" s="62"/>
      <c r="K50" s="61"/>
      <c r="L50" s="159">
        <f t="shared" si="2"/>
        <v>0</v>
      </c>
      <c r="M50" s="4"/>
    </row>
    <row r="51" spans="1:13" x14ac:dyDescent="0.25">
      <c r="A51" s="43"/>
      <c r="B51" s="231" t="s">
        <v>63</v>
      </c>
      <c r="C51" s="60"/>
      <c r="D51" s="256"/>
      <c r="E51" s="61"/>
      <c r="F51" s="62"/>
      <c r="G51" s="61"/>
      <c r="H51" s="62"/>
      <c r="I51" s="61"/>
      <c r="J51" s="62"/>
      <c r="K51" s="61"/>
      <c r="L51" s="159">
        <f>SUM(D51:K51)</f>
        <v>0</v>
      </c>
      <c r="M51" s="4"/>
    </row>
    <row r="52" spans="1:13" x14ac:dyDescent="0.25">
      <c r="A52" s="43"/>
      <c r="B52" s="64" t="s">
        <v>64</v>
      </c>
      <c r="C52" s="60"/>
      <c r="D52" s="252">
        <v>37966.71</v>
      </c>
      <c r="E52" s="61">
        <v>103188.22</v>
      </c>
      <c r="F52" s="62"/>
      <c r="G52" s="61"/>
      <c r="H52" s="62"/>
      <c r="I52" s="61"/>
      <c r="J52" s="62"/>
      <c r="K52" s="61"/>
      <c r="L52" s="159">
        <f t="shared" ref="L52:L58" si="3">SUM(D52:K52)</f>
        <v>141154.93</v>
      </c>
      <c r="M52" s="4"/>
    </row>
    <row r="53" spans="1:13" x14ac:dyDescent="0.25">
      <c r="A53" s="43"/>
      <c r="B53" s="255" t="s">
        <v>309</v>
      </c>
      <c r="C53" s="60"/>
      <c r="D53" s="252">
        <v>43622</v>
      </c>
      <c r="E53" s="61">
        <v>-8123.0199999999968</v>
      </c>
      <c r="F53" s="62"/>
      <c r="G53" s="61"/>
      <c r="H53" s="62"/>
      <c r="I53" s="61"/>
      <c r="J53" s="62"/>
      <c r="K53" s="61"/>
      <c r="L53" s="159">
        <f t="shared" si="3"/>
        <v>35498.980000000003</v>
      </c>
      <c r="M53" s="4"/>
    </row>
    <row r="54" spans="1:13" x14ac:dyDescent="0.25">
      <c r="A54" s="43"/>
      <c r="B54" s="31" t="s">
        <v>310</v>
      </c>
      <c r="C54" s="65"/>
      <c r="D54" s="258">
        <v>3930730.69</v>
      </c>
      <c r="E54" s="61">
        <v>130966.81999999983</v>
      </c>
      <c r="F54" s="62"/>
      <c r="G54" s="61"/>
      <c r="H54" s="62"/>
      <c r="I54" s="61"/>
      <c r="J54" s="62"/>
      <c r="K54" s="61"/>
      <c r="L54" s="159">
        <f t="shared" si="3"/>
        <v>4061697.51</v>
      </c>
      <c r="M54" s="4"/>
    </row>
    <row r="55" spans="1:13" x14ac:dyDescent="0.25">
      <c r="A55" s="43"/>
      <c r="B55" s="253" t="s">
        <v>311</v>
      </c>
      <c r="C55" s="254"/>
      <c r="D55" s="257">
        <v>24477.84</v>
      </c>
      <c r="E55" s="166">
        <v>0</v>
      </c>
      <c r="F55" s="171"/>
      <c r="G55" s="166"/>
      <c r="H55" s="171"/>
      <c r="I55" s="166"/>
      <c r="J55" s="171"/>
      <c r="K55" s="166"/>
      <c r="L55" s="159">
        <f t="shared" si="3"/>
        <v>24477.84</v>
      </c>
      <c r="M55" s="4"/>
    </row>
    <row r="56" spans="1:13" x14ac:dyDescent="0.25">
      <c r="A56" s="43"/>
      <c r="B56" s="253" t="s">
        <v>312</v>
      </c>
      <c r="C56" s="254"/>
      <c r="D56" s="257">
        <v>5000</v>
      </c>
      <c r="E56" s="166">
        <v>0</v>
      </c>
      <c r="F56" s="171"/>
      <c r="G56" s="166"/>
      <c r="H56" s="171"/>
      <c r="I56" s="166"/>
      <c r="J56" s="171"/>
      <c r="K56" s="166"/>
      <c r="L56" s="159">
        <f t="shared" si="3"/>
        <v>5000</v>
      </c>
      <c r="M56" s="4"/>
    </row>
    <row r="57" spans="1:13" x14ac:dyDescent="0.25">
      <c r="A57" s="43"/>
      <c r="B57" s="253" t="s">
        <v>313</v>
      </c>
      <c r="C57" s="254"/>
      <c r="D57" s="257">
        <v>608370.9</v>
      </c>
      <c r="E57" s="166">
        <v>25897.069999999952</v>
      </c>
      <c r="F57" s="171"/>
      <c r="G57" s="166"/>
      <c r="H57" s="171"/>
      <c r="I57" s="166"/>
      <c r="J57" s="171"/>
      <c r="K57" s="166"/>
      <c r="L57" s="159">
        <f t="shared" si="3"/>
        <v>634267.97</v>
      </c>
      <c r="M57" s="4"/>
    </row>
    <row r="58" spans="1:13" ht="13.8" thickBot="1" x14ac:dyDescent="0.3">
      <c r="A58" s="43"/>
      <c r="B58" s="253" t="s">
        <v>65</v>
      </c>
      <c r="C58" s="254"/>
      <c r="D58" s="257">
        <v>76724.009999999995</v>
      </c>
      <c r="E58" s="166">
        <v>-26663.909999999996</v>
      </c>
      <c r="F58" s="171"/>
      <c r="G58" s="166"/>
      <c r="H58" s="171"/>
      <c r="I58" s="166"/>
      <c r="J58" s="171"/>
      <c r="K58" s="166"/>
      <c r="L58" s="159">
        <f t="shared" si="3"/>
        <v>50060.1</v>
      </c>
      <c r="M58" s="4"/>
    </row>
    <row r="59" spans="1:13" ht="13.8" thickBot="1" x14ac:dyDescent="0.3">
      <c r="A59" s="43"/>
      <c r="B59" s="328" t="s">
        <v>66</v>
      </c>
      <c r="C59" s="329"/>
      <c r="D59" s="160">
        <f t="shared" ref="D59:L59" si="4">SUM(D23:D58)</f>
        <v>21538310.440000001</v>
      </c>
      <c r="E59" s="161">
        <f t="shared" si="4"/>
        <v>1372957.8700000003</v>
      </c>
      <c r="F59" s="160">
        <f t="shared" si="4"/>
        <v>194816.83</v>
      </c>
      <c r="G59" s="161">
        <f t="shared" si="4"/>
        <v>0</v>
      </c>
      <c r="H59" s="160">
        <f t="shared" si="4"/>
        <v>0</v>
      </c>
      <c r="I59" s="161">
        <f t="shared" si="4"/>
        <v>0</v>
      </c>
      <c r="J59" s="160">
        <f t="shared" si="4"/>
        <v>0</v>
      </c>
      <c r="K59" s="161">
        <f t="shared" si="4"/>
        <v>0</v>
      </c>
      <c r="L59" s="162">
        <f t="shared" si="4"/>
        <v>23106085.139999997</v>
      </c>
      <c r="M59" s="4"/>
    </row>
    <row r="60" spans="1:13" x14ac:dyDescent="0.25">
      <c r="A60" s="43"/>
      <c r="B60" s="158" t="s">
        <v>150</v>
      </c>
      <c r="C60" s="157"/>
      <c r="D60" s="151">
        <v>-1080029</v>
      </c>
      <c r="E60" s="152"/>
      <c r="F60" s="151"/>
      <c r="G60" s="152"/>
      <c r="H60" s="151"/>
      <c r="I60" s="152"/>
      <c r="J60" s="151"/>
      <c r="K60" s="152"/>
      <c r="L60" s="159">
        <f>SUM(D60:K60)</f>
        <v>-1080029</v>
      </c>
      <c r="M60" s="4"/>
    </row>
    <row r="61" spans="1:13" x14ac:dyDescent="0.25">
      <c r="A61" s="43"/>
      <c r="B61" s="155" t="s">
        <v>151</v>
      </c>
      <c r="C61" s="154"/>
      <c r="D61" s="151"/>
      <c r="E61" s="152"/>
      <c r="F61" s="151"/>
      <c r="G61" s="152"/>
      <c r="H61" s="151"/>
      <c r="I61" s="152"/>
      <c r="J61" s="151"/>
      <c r="K61" s="152"/>
      <c r="L61" s="159">
        <f t="shared" ref="L61:L62" si="5">SUM(D61:K61)</f>
        <v>0</v>
      </c>
      <c r="M61" s="4"/>
    </row>
    <row r="62" spans="1:13" ht="13.8" thickBot="1" x14ac:dyDescent="0.3">
      <c r="A62" s="43"/>
      <c r="B62" s="163"/>
      <c r="C62" s="164"/>
      <c r="D62" s="165"/>
      <c r="E62" s="166"/>
      <c r="F62" s="165"/>
      <c r="G62" s="166"/>
      <c r="H62" s="165"/>
      <c r="I62" s="166"/>
      <c r="J62" s="165"/>
      <c r="K62" s="166"/>
      <c r="L62" s="159">
        <f t="shared" si="5"/>
        <v>0</v>
      </c>
      <c r="M62" s="4"/>
    </row>
    <row r="63" spans="1:13" ht="13.8" thickBot="1" x14ac:dyDescent="0.3">
      <c r="A63" s="43"/>
      <c r="B63" s="167" t="s">
        <v>152</v>
      </c>
      <c r="C63" s="168"/>
      <c r="D63" s="160">
        <f>SUM(D60:D62)</f>
        <v>-1080029</v>
      </c>
      <c r="E63" s="160">
        <f t="shared" ref="E63:K63" si="6">SUM(E60:E62)</f>
        <v>0</v>
      </c>
      <c r="F63" s="160">
        <f t="shared" si="6"/>
        <v>0</v>
      </c>
      <c r="G63" s="160">
        <f t="shared" si="6"/>
        <v>0</v>
      </c>
      <c r="H63" s="160">
        <f t="shared" si="6"/>
        <v>0</v>
      </c>
      <c r="I63" s="160">
        <f t="shared" si="6"/>
        <v>0</v>
      </c>
      <c r="J63" s="160">
        <f t="shared" si="6"/>
        <v>0</v>
      </c>
      <c r="K63" s="160">
        <f t="shared" si="6"/>
        <v>0</v>
      </c>
      <c r="L63" s="162">
        <f>SUM(L60:L62)</f>
        <v>-1080029</v>
      </c>
      <c r="M63" s="4"/>
    </row>
    <row r="64" spans="1:13" x14ac:dyDescent="0.25">
      <c r="A64" s="43"/>
      <c r="B64" s="156"/>
      <c r="C64" s="157"/>
      <c r="D64" s="151"/>
      <c r="E64" s="152"/>
      <c r="F64" s="151"/>
      <c r="G64" s="152"/>
      <c r="H64" s="151"/>
      <c r="I64" s="152"/>
      <c r="J64" s="151"/>
      <c r="K64" s="152"/>
      <c r="L64" s="153"/>
      <c r="M64" s="4"/>
    </row>
    <row r="65" spans="1:13" x14ac:dyDescent="0.25">
      <c r="A65" s="43"/>
      <c r="B65" s="326" t="s">
        <v>67</v>
      </c>
      <c r="C65" s="327"/>
      <c r="D65" s="67"/>
      <c r="E65" s="61"/>
      <c r="F65" s="68"/>
      <c r="G65" s="61"/>
      <c r="H65" s="68"/>
      <c r="I65" s="61"/>
      <c r="J65" s="68"/>
      <c r="K65" s="61"/>
      <c r="L65" s="69"/>
      <c r="M65" s="4"/>
    </row>
    <row r="66" spans="1:13" ht="15" x14ac:dyDescent="0.25">
      <c r="A66" s="43"/>
      <c r="B66" s="318" t="s">
        <v>68</v>
      </c>
      <c r="C66" s="319"/>
      <c r="D66" s="70"/>
      <c r="E66" s="61"/>
      <c r="F66" s="68"/>
      <c r="G66" s="61"/>
      <c r="H66" s="68"/>
      <c r="I66" s="61"/>
      <c r="J66" s="68"/>
      <c r="K66" s="61"/>
      <c r="L66" s="63">
        <f>SUM(D66:K66)</f>
        <v>0</v>
      </c>
      <c r="M66" s="4"/>
    </row>
    <row r="67" spans="1:13" ht="15" x14ac:dyDescent="0.25">
      <c r="A67" s="43"/>
      <c r="B67" s="318" t="s">
        <v>69</v>
      </c>
      <c r="C67" s="319"/>
      <c r="D67" s="70"/>
      <c r="E67" s="61"/>
      <c r="F67" s="68"/>
      <c r="G67" s="61"/>
      <c r="H67" s="68"/>
      <c r="I67" s="61"/>
      <c r="J67" s="68"/>
      <c r="K67" s="61"/>
      <c r="L67" s="63">
        <f t="shared" ref="L67:L79" si="7">SUM(D67:K67)</f>
        <v>0</v>
      </c>
      <c r="M67" s="4"/>
    </row>
    <row r="68" spans="1:13" ht="15" x14ac:dyDescent="0.25">
      <c r="A68" s="43"/>
      <c r="B68" s="318" t="s">
        <v>70</v>
      </c>
      <c r="C68" s="319"/>
      <c r="D68" s="70"/>
      <c r="E68" s="61"/>
      <c r="F68" s="68"/>
      <c r="G68" s="61"/>
      <c r="H68" s="68"/>
      <c r="I68" s="61"/>
      <c r="J68" s="68"/>
      <c r="K68" s="61"/>
      <c r="L68" s="63">
        <f t="shared" si="7"/>
        <v>0</v>
      </c>
      <c r="M68" s="4"/>
    </row>
    <row r="69" spans="1:13" ht="15" x14ac:dyDescent="0.25">
      <c r="A69" s="43"/>
      <c r="B69" s="318" t="s">
        <v>71</v>
      </c>
      <c r="C69" s="319"/>
      <c r="D69" s="70"/>
      <c r="E69" s="61"/>
      <c r="F69" s="68"/>
      <c r="G69" s="61"/>
      <c r="H69" s="68"/>
      <c r="I69" s="61"/>
      <c r="J69" s="68"/>
      <c r="K69" s="61"/>
      <c r="L69" s="63">
        <f t="shared" si="7"/>
        <v>0</v>
      </c>
      <c r="M69" s="4"/>
    </row>
    <row r="70" spans="1:13" ht="15" x14ac:dyDescent="0.25">
      <c r="A70" s="43"/>
      <c r="B70" s="318" t="s">
        <v>72</v>
      </c>
      <c r="C70" s="319"/>
      <c r="D70" s="70"/>
      <c r="E70" s="61"/>
      <c r="F70" s="68"/>
      <c r="G70" s="61"/>
      <c r="H70" s="68"/>
      <c r="I70" s="61"/>
      <c r="J70" s="68"/>
      <c r="K70" s="61"/>
      <c r="L70" s="63">
        <f t="shared" si="7"/>
        <v>0</v>
      </c>
    </row>
    <row r="71" spans="1:13" ht="15" x14ac:dyDescent="0.25">
      <c r="A71" s="43"/>
      <c r="B71" s="318" t="s">
        <v>73</v>
      </c>
      <c r="C71" s="319"/>
      <c r="D71" s="70"/>
      <c r="E71" s="61"/>
      <c r="F71" s="68"/>
      <c r="G71" s="61"/>
      <c r="H71" s="68"/>
      <c r="I71" s="61"/>
      <c r="J71" s="68"/>
      <c r="K71" s="61"/>
      <c r="L71" s="63">
        <f t="shared" si="7"/>
        <v>0</v>
      </c>
    </row>
    <row r="72" spans="1:13" ht="15" x14ac:dyDescent="0.25">
      <c r="A72" s="43"/>
      <c r="B72" s="318" t="s">
        <v>74</v>
      </c>
      <c r="C72" s="319"/>
      <c r="D72" s="70"/>
      <c r="E72" s="61"/>
      <c r="F72" s="68"/>
      <c r="G72" s="61"/>
      <c r="H72" s="68"/>
      <c r="I72" s="61"/>
      <c r="J72" s="68"/>
      <c r="K72" s="61"/>
      <c r="L72" s="63">
        <f t="shared" si="7"/>
        <v>0</v>
      </c>
    </row>
    <row r="73" spans="1:13" ht="15" x14ac:dyDescent="0.25">
      <c r="A73" s="43"/>
      <c r="B73" s="318" t="s">
        <v>75</v>
      </c>
      <c r="C73" s="319"/>
      <c r="D73" s="70"/>
      <c r="E73" s="61"/>
      <c r="F73" s="68"/>
      <c r="G73" s="61"/>
      <c r="H73" s="68"/>
      <c r="I73" s="61"/>
      <c r="J73" s="68"/>
      <c r="K73" s="61"/>
      <c r="L73" s="63">
        <f t="shared" si="7"/>
        <v>0</v>
      </c>
    </row>
    <row r="74" spans="1:13" ht="15" x14ac:dyDescent="0.25">
      <c r="A74" s="43"/>
      <c r="B74" s="318" t="s">
        <v>76</v>
      </c>
      <c r="C74" s="319"/>
      <c r="D74" s="70"/>
      <c r="E74" s="61"/>
      <c r="F74" s="68"/>
      <c r="G74" s="61"/>
      <c r="H74" s="68"/>
      <c r="I74" s="61"/>
      <c r="J74" s="68"/>
      <c r="K74" s="61"/>
      <c r="L74" s="63">
        <f t="shared" si="7"/>
        <v>0</v>
      </c>
    </row>
    <row r="75" spans="1:13" ht="15" x14ac:dyDescent="0.25">
      <c r="A75" s="43"/>
      <c r="B75" s="318" t="s">
        <v>77</v>
      </c>
      <c r="C75" s="319"/>
      <c r="D75" s="68"/>
      <c r="E75" s="61"/>
      <c r="F75" s="68"/>
      <c r="G75" s="61"/>
      <c r="H75" s="68"/>
      <c r="I75" s="61"/>
      <c r="J75" s="68"/>
      <c r="K75" s="61"/>
      <c r="L75" s="63">
        <f t="shared" si="7"/>
        <v>0</v>
      </c>
    </row>
    <row r="76" spans="1:13" ht="15" x14ac:dyDescent="0.25">
      <c r="A76" s="43"/>
      <c r="B76" s="318" t="s">
        <v>78</v>
      </c>
      <c r="C76" s="319"/>
      <c r="D76" s="70"/>
      <c r="E76" s="61"/>
      <c r="F76" s="68"/>
      <c r="G76" s="61"/>
      <c r="H76" s="68"/>
      <c r="I76" s="61"/>
      <c r="J76" s="68"/>
      <c r="K76" s="61"/>
      <c r="L76" s="63">
        <f t="shared" si="7"/>
        <v>0</v>
      </c>
    </row>
    <row r="77" spans="1:13" ht="15" x14ac:dyDescent="0.25">
      <c r="A77" s="43"/>
      <c r="B77" s="318" t="s">
        <v>79</v>
      </c>
      <c r="C77" s="319"/>
      <c r="D77" s="70"/>
      <c r="E77" s="61"/>
      <c r="F77" s="68"/>
      <c r="G77" s="61"/>
      <c r="H77" s="68"/>
      <c r="I77" s="61"/>
      <c r="J77" s="68"/>
      <c r="K77" s="61"/>
      <c r="L77" s="63">
        <f t="shared" si="7"/>
        <v>0</v>
      </c>
    </row>
    <row r="78" spans="1:13" ht="15" x14ac:dyDescent="0.25">
      <c r="A78" s="43"/>
      <c r="B78" s="318" t="s">
        <v>80</v>
      </c>
      <c r="C78" s="319"/>
      <c r="D78" s="71"/>
      <c r="E78" s="61"/>
      <c r="F78" s="68"/>
      <c r="G78" s="61"/>
      <c r="H78" s="68"/>
      <c r="I78" s="61"/>
      <c r="J78" s="68"/>
      <c r="K78" s="61"/>
      <c r="L78" s="63">
        <f t="shared" si="7"/>
        <v>0</v>
      </c>
    </row>
    <row r="79" spans="1:13" ht="15" x14ac:dyDescent="0.25">
      <c r="A79" s="43"/>
      <c r="B79" s="318" t="s">
        <v>81</v>
      </c>
      <c r="C79" s="319"/>
      <c r="D79" s="71"/>
      <c r="E79" s="61"/>
      <c r="F79" s="68"/>
      <c r="G79" s="61"/>
      <c r="H79" s="68"/>
      <c r="I79" s="61"/>
      <c r="J79" s="68"/>
      <c r="K79" s="61"/>
      <c r="L79" s="63">
        <f t="shared" si="7"/>
        <v>0</v>
      </c>
    </row>
    <row r="80" spans="1:13" ht="15" x14ac:dyDescent="0.25">
      <c r="A80" s="43"/>
      <c r="B80" s="169"/>
      <c r="C80" s="175"/>
      <c r="D80" s="176"/>
      <c r="E80" s="166"/>
      <c r="F80" s="165"/>
      <c r="G80" s="166"/>
      <c r="H80" s="165"/>
      <c r="I80" s="166"/>
      <c r="J80" s="165"/>
      <c r="K80" s="166"/>
      <c r="L80" s="63"/>
    </row>
    <row r="81" spans="1:12" ht="15" x14ac:dyDescent="0.25">
      <c r="A81" s="43"/>
      <c r="B81" s="169"/>
      <c r="C81" s="175"/>
      <c r="D81" s="176"/>
      <c r="E81" s="166"/>
      <c r="F81" s="165"/>
      <c r="G81" s="166"/>
      <c r="H81" s="165"/>
      <c r="I81" s="166"/>
      <c r="J81" s="165"/>
      <c r="K81" s="166"/>
      <c r="L81" s="63"/>
    </row>
    <row r="82" spans="1:12" ht="15" x14ac:dyDescent="0.25">
      <c r="A82" s="43"/>
      <c r="B82" s="169"/>
      <c r="C82" s="175"/>
      <c r="D82" s="176"/>
      <c r="E82" s="166"/>
      <c r="F82" s="165"/>
      <c r="G82" s="166"/>
      <c r="H82" s="165"/>
      <c r="I82" s="166"/>
      <c r="J82" s="165"/>
      <c r="K82" s="166"/>
      <c r="L82" s="63"/>
    </row>
    <row r="83" spans="1:12" ht="15.6" thickBot="1" x14ac:dyDescent="0.3">
      <c r="A83" s="43"/>
      <c r="B83" s="320" t="s">
        <v>82</v>
      </c>
      <c r="C83" s="321"/>
      <c r="D83" s="72">
        <f>SUM(D66:D79)</f>
        <v>0</v>
      </c>
      <c r="E83" s="66">
        <f t="shared" ref="E83:K83" si="8">SUM(E66:E79)</f>
        <v>0</v>
      </c>
      <c r="F83" s="72">
        <f t="shared" si="8"/>
        <v>0</v>
      </c>
      <c r="G83" s="66">
        <f t="shared" si="8"/>
        <v>0</v>
      </c>
      <c r="H83" s="72">
        <f t="shared" si="8"/>
        <v>0</v>
      </c>
      <c r="I83" s="66">
        <f t="shared" si="8"/>
        <v>0</v>
      </c>
      <c r="J83" s="72">
        <f t="shared" si="8"/>
        <v>0</v>
      </c>
      <c r="K83" s="66">
        <f t="shared" si="8"/>
        <v>0</v>
      </c>
      <c r="L83" s="73">
        <f>SUM(L66:L79)</f>
        <v>0</v>
      </c>
    </row>
    <row r="84" spans="1:12" ht="13.8" thickBot="1" x14ac:dyDescent="0.3">
      <c r="A84" s="43"/>
      <c r="B84" s="74"/>
      <c r="C84" s="75"/>
      <c r="D84" s="75"/>
      <c r="E84" s="76"/>
      <c r="F84" s="76"/>
      <c r="G84" s="76"/>
      <c r="H84" s="76"/>
      <c r="I84" s="76"/>
      <c r="J84" s="76"/>
      <c r="K84" s="76"/>
      <c r="L84" s="77"/>
    </row>
    <row r="85" spans="1:12" ht="14.4" thickTop="1" thickBot="1" x14ac:dyDescent="0.3">
      <c r="A85" s="43"/>
      <c r="B85" s="78" t="s">
        <v>83</v>
      </c>
      <c r="C85" s="79"/>
      <c r="D85" s="80">
        <f t="shared" ref="D85:L85" si="9">(D22+D59)-D83</f>
        <v>82273781.439999998</v>
      </c>
      <c r="E85" s="80">
        <f t="shared" si="9"/>
        <v>7404412.1800000016</v>
      </c>
      <c r="F85" s="80">
        <f t="shared" si="9"/>
        <v>1989629.77</v>
      </c>
      <c r="G85" s="80">
        <f t="shared" si="9"/>
        <v>44275.860000000015</v>
      </c>
      <c r="H85" s="80">
        <f t="shared" si="9"/>
        <v>0</v>
      </c>
      <c r="I85" s="80">
        <f t="shared" si="9"/>
        <v>0</v>
      </c>
      <c r="J85" s="80">
        <f t="shared" si="9"/>
        <v>0</v>
      </c>
      <c r="K85" s="80">
        <f t="shared" si="9"/>
        <v>0</v>
      </c>
      <c r="L85" s="81">
        <f t="shared" si="9"/>
        <v>91712099.25</v>
      </c>
    </row>
    <row r="86" spans="1:12" ht="3" customHeight="1" thickBot="1" x14ac:dyDescent="0.3">
      <c r="A86" s="43"/>
      <c r="B86" s="82"/>
      <c r="C86" s="45"/>
      <c r="D86" s="45"/>
      <c r="E86" s="83"/>
      <c r="F86" s="83"/>
      <c r="G86" s="83"/>
      <c r="H86" s="83"/>
      <c r="I86" s="83"/>
      <c r="J86" s="83"/>
      <c r="K86" s="83"/>
      <c r="L86" s="84"/>
    </row>
    <row r="87" spans="1:12" x14ac:dyDescent="0.25">
      <c r="A87" s="43"/>
      <c r="B87" s="85" t="s">
        <v>84</v>
      </c>
      <c r="C87" s="50"/>
      <c r="D87" s="50"/>
      <c r="E87" s="9"/>
      <c r="F87" s="9"/>
      <c r="G87" s="9"/>
      <c r="H87" s="9"/>
      <c r="I87" s="9"/>
      <c r="J87" s="9"/>
      <c r="K87" s="9"/>
      <c r="L87" s="53"/>
    </row>
    <row r="88" spans="1:12" ht="13.8" thickBot="1" x14ac:dyDescent="0.3">
      <c r="A88" s="86"/>
      <c r="B88" s="87"/>
      <c r="C88" s="45"/>
      <c r="D88" s="45"/>
      <c r="E88" s="83"/>
      <c r="F88" s="83"/>
      <c r="G88" s="83"/>
      <c r="H88" s="83"/>
      <c r="I88" s="83"/>
      <c r="J88" s="83"/>
      <c r="K88" s="83"/>
      <c r="L88" s="84"/>
    </row>
    <row r="89" spans="1:12" x14ac:dyDescent="0.25">
      <c r="B89" s="88"/>
      <c r="C89" s="88"/>
      <c r="D89" s="88"/>
      <c r="E89" s="1"/>
      <c r="F89" s="1"/>
      <c r="G89" s="1"/>
      <c r="H89" s="1"/>
      <c r="I89" s="1"/>
      <c r="J89" s="1"/>
      <c r="K89" s="1"/>
      <c r="L89" s="1"/>
    </row>
    <row r="92" spans="1:12" x14ac:dyDescent="0.25">
      <c r="B92" s="2"/>
      <c r="C92" s="2"/>
      <c r="D92" s="2"/>
    </row>
    <row r="93" spans="1:12" x14ac:dyDescent="0.25">
      <c r="B93" s="2"/>
      <c r="C93" s="2"/>
      <c r="D93" s="2"/>
    </row>
    <row r="94" spans="1:12" x14ac:dyDescent="0.25">
      <c r="B94" s="2"/>
      <c r="C94" s="2"/>
      <c r="D94" s="2"/>
    </row>
    <row r="95" spans="1:12" x14ac:dyDescent="0.25">
      <c r="B95" s="2"/>
      <c r="C95" s="2"/>
      <c r="D95" s="2"/>
    </row>
    <row r="96" spans="1:12" x14ac:dyDescent="0.25">
      <c r="B96" s="2"/>
      <c r="C96" s="2"/>
      <c r="D96" s="2"/>
    </row>
    <row r="97" spans="2:4" x14ac:dyDescent="0.25">
      <c r="B97" s="2"/>
      <c r="C97" s="2"/>
      <c r="D97" s="2"/>
    </row>
    <row r="98" spans="2:4" x14ac:dyDescent="0.25">
      <c r="B98" s="2"/>
      <c r="C98" s="2"/>
      <c r="D98" s="2"/>
    </row>
    <row r="99" spans="2:4" x14ac:dyDescent="0.25">
      <c r="B99" s="2"/>
      <c r="C99" s="2"/>
      <c r="D99" s="2"/>
    </row>
    <row r="100" spans="2:4" x14ac:dyDescent="0.25">
      <c r="B100" s="2"/>
      <c r="C100" s="2"/>
      <c r="D100" s="2"/>
    </row>
    <row r="101" spans="2:4" x14ac:dyDescent="0.25">
      <c r="B101" s="2"/>
      <c r="C101" s="2"/>
      <c r="D101" s="2"/>
    </row>
    <row r="102" spans="2:4" x14ac:dyDescent="0.25">
      <c r="B102" s="2"/>
      <c r="C102" s="2"/>
      <c r="D102" s="2"/>
    </row>
    <row r="103" spans="2:4" x14ac:dyDescent="0.25">
      <c r="B103" s="2"/>
      <c r="C103" s="2"/>
      <c r="D103" s="2"/>
    </row>
    <row r="104" spans="2:4" x14ac:dyDescent="0.25">
      <c r="B104" s="2"/>
      <c r="C104" s="2"/>
      <c r="D104" s="2"/>
    </row>
    <row r="105" spans="2:4" x14ac:dyDescent="0.25">
      <c r="B105" s="2"/>
      <c r="C105" s="2"/>
      <c r="D105" s="2"/>
    </row>
    <row r="106" spans="2:4" x14ac:dyDescent="0.25">
      <c r="B106" s="2"/>
      <c r="C106" s="2"/>
      <c r="D106" s="2"/>
    </row>
    <row r="107" spans="2:4" x14ac:dyDescent="0.25">
      <c r="B107" s="2"/>
      <c r="C107" s="2"/>
      <c r="D107" s="2"/>
    </row>
    <row r="108" spans="2:4" x14ac:dyDescent="0.25">
      <c r="B108" s="2"/>
      <c r="C108" s="2"/>
      <c r="D108" s="2"/>
    </row>
    <row r="109" spans="2:4" x14ac:dyDescent="0.25">
      <c r="B109" s="2"/>
      <c r="C109" s="2"/>
      <c r="D109" s="2"/>
    </row>
    <row r="110" spans="2:4" x14ac:dyDescent="0.25">
      <c r="B110" s="2"/>
      <c r="C110" s="2"/>
      <c r="D110" s="2"/>
    </row>
    <row r="111" spans="2:4" x14ac:dyDescent="0.25">
      <c r="B111" s="2"/>
      <c r="C111" s="2"/>
      <c r="D111" s="2"/>
    </row>
    <row r="112" spans="2:4" x14ac:dyDescent="0.25">
      <c r="B112" s="2"/>
      <c r="C112" s="2"/>
      <c r="D112" s="2"/>
    </row>
    <row r="113" spans="2:4" x14ac:dyDescent="0.25">
      <c r="B113" s="2"/>
      <c r="C113" s="2"/>
      <c r="D113" s="2"/>
    </row>
    <row r="114" spans="2:4" x14ac:dyDescent="0.25">
      <c r="B114" s="2"/>
      <c r="C114" s="2"/>
      <c r="D114" s="2"/>
    </row>
    <row r="115" spans="2:4" x14ac:dyDescent="0.25">
      <c r="B115" s="2"/>
      <c r="C115" s="2"/>
      <c r="D115" s="2"/>
    </row>
    <row r="116" spans="2:4" x14ac:dyDescent="0.25">
      <c r="B116" s="2"/>
      <c r="C116" s="2"/>
      <c r="D116" s="2"/>
    </row>
    <row r="117" spans="2:4" x14ac:dyDescent="0.25">
      <c r="B117" s="2"/>
      <c r="C117" s="2"/>
      <c r="D117" s="2"/>
    </row>
    <row r="118" spans="2:4" x14ac:dyDescent="0.25">
      <c r="B118" s="2"/>
      <c r="C118" s="2"/>
      <c r="D118" s="2"/>
    </row>
    <row r="119" spans="2:4" x14ac:dyDescent="0.25">
      <c r="B119" s="2"/>
      <c r="C119" s="2"/>
      <c r="D119" s="2"/>
    </row>
    <row r="120" spans="2:4" x14ac:dyDescent="0.25">
      <c r="B120" s="2"/>
      <c r="C120" s="2"/>
      <c r="D120" s="2"/>
    </row>
    <row r="121" spans="2:4" x14ac:dyDescent="0.25">
      <c r="B121" s="2"/>
      <c r="C121" s="2"/>
      <c r="D121" s="2"/>
    </row>
    <row r="122" spans="2:4" x14ac:dyDescent="0.25">
      <c r="B122" s="2"/>
      <c r="C122" s="2"/>
      <c r="D122" s="2"/>
    </row>
    <row r="123" spans="2:4" x14ac:dyDescent="0.25">
      <c r="B123" s="2"/>
      <c r="C123" s="2"/>
      <c r="D123" s="2"/>
    </row>
    <row r="124" spans="2:4" x14ac:dyDescent="0.25">
      <c r="B124" s="2"/>
      <c r="C124" s="2"/>
      <c r="D124" s="2"/>
    </row>
    <row r="125" spans="2:4" x14ac:dyDescent="0.25">
      <c r="B125" s="2"/>
      <c r="C125" s="2"/>
      <c r="D125" s="2"/>
    </row>
    <row r="126" spans="2:4" x14ac:dyDescent="0.25">
      <c r="B126" s="2"/>
      <c r="C126" s="2"/>
      <c r="D126" s="2"/>
    </row>
    <row r="127" spans="2:4" x14ac:dyDescent="0.25">
      <c r="B127" s="2"/>
      <c r="C127" s="2"/>
      <c r="D127" s="2"/>
    </row>
    <row r="128" spans="2:4" x14ac:dyDescent="0.25">
      <c r="B128" s="2"/>
      <c r="C128" s="2"/>
      <c r="D128" s="2"/>
    </row>
    <row r="129" spans="2:4" x14ac:dyDescent="0.25">
      <c r="B129" s="2"/>
      <c r="C129" s="2"/>
      <c r="D129" s="2"/>
    </row>
    <row r="130" spans="2:4" x14ac:dyDescent="0.25">
      <c r="B130" s="2"/>
      <c r="C130" s="2"/>
      <c r="D130" s="2"/>
    </row>
    <row r="131" spans="2:4" x14ac:dyDescent="0.25">
      <c r="B131" s="2"/>
      <c r="C131" s="2"/>
      <c r="D131" s="2"/>
    </row>
    <row r="132" spans="2:4" x14ac:dyDescent="0.25">
      <c r="B132" s="2"/>
      <c r="C132" s="2"/>
      <c r="D132" s="2"/>
    </row>
    <row r="133" spans="2:4" x14ac:dyDescent="0.25">
      <c r="B133" s="2"/>
      <c r="C133" s="2"/>
      <c r="D133" s="2"/>
    </row>
    <row r="134" spans="2:4" x14ac:dyDescent="0.25">
      <c r="B134" s="2"/>
      <c r="C134" s="2"/>
      <c r="D134" s="2"/>
    </row>
    <row r="135" spans="2:4" x14ac:dyDescent="0.25">
      <c r="B135" s="2"/>
      <c r="C135" s="2"/>
      <c r="D135" s="2"/>
    </row>
    <row r="136" spans="2:4" x14ac:dyDescent="0.25">
      <c r="B136" s="2"/>
      <c r="C136" s="2"/>
      <c r="D136" s="2"/>
    </row>
    <row r="137" spans="2:4" x14ac:dyDescent="0.25">
      <c r="B137" s="2"/>
      <c r="C137" s="2"/>
      <c r="D137" s="2"/>
    </row>
    <row r="138" spans="2:4" x14ac:dyDescent="0.25">
      <c r="B138" s="2"/>
      <c r="C138" s="2"/>
      <c r="D138" s="2"/>
    </row>
    <row r="139" spans="2:4" x14ac:dyDescent="0.25">
      <c r="B139" s="2"/>
      <c r="C139" s="2"/>
      <c r="D139" s="2"/>
    </row>
    <row r="140" spans="2:4" x14ac:dyDescent="0.25">
      <c r="B140" s="2"/>
      <c r="C140" s="2"/>
      <c r="D140" s="2"/>
    </row>
    <row r="141" spans="2:4" x14ac:dyDescent="0.25">
      <c r="B141" s="2"/>
      <c r="C141" s="2"/>
      <c r="D141" s="2"/>
    </row>
    <row r="142" spans="2:4" x14ac:dyDescent="0.25">
      <c r="B142" s="2"/>
      <c r="C142" s="2"/>
      <c r="D142" s="2"/>
    </row>
    <row r="143" spans="2:4" x14ac:dyDescent="0.25">
      <c r="B143" s="2"/>
      <c r="C143" s="2"/>
      <c r="D143" s="2"/>
    </row>
    <row r="144" spans="2:4" x14ac:dyDescent="0.25">
      <c r="B144" s="2"/>
      <c r="C144" s="2"/>
      <c r="D144" s="2"/>
    </row>
    <row r="145" spans="2:4" x14ac:dyDescent="0.25">
      <c r="B145" s="2"/>
      <c r="C145" s="2"/>
      <c r="D145" s="2"/>
    </row>
    <row r="146" spans="2:4" x14ac:dyDescent="0.25">
      <c r="B146" s="2"/>
      <c r="C146" s="2"/>
      <c r="D146" s="2"/>
    </row>
    <row r="147" spans="2:4" x14ac:dyDescent="0.25">
      <c r="B147" s="2"/>
      <c r="C147" s="2"/>
      <c r="D147" s="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  <row r="150" spans="2:4" x14ac:dyDescent="0.25">
      <c r="B150" s="2"/>
      <c r="C150" s="2"/>
      <c r="D150" s="2"/>
    </row>
    <row r="151" spans="2:4" x14ac:dyDescent="0.25">
      <c r="B151" s="2"/>
      <c r="C151" s="2"/>
      <c r="D151" s="2"/>
    </row>
    <row r="152" spans="2:4" x14ac:dyDescent="0.25">
      <c r="B152" s="2"/>
      <c r="C152" s="2"/>
      <c r="D152" s="2"/>
    </row>
    <row r="153" spans="2:4" x14ac:dyDescent="0.25">
      <c r="B153" s="2"/>
      <c r="C153" s="2"/>
      <c r="D153" s="2"/>
    </row>
    <row r="154" spans="2:4" x14ac:dyDescent="0.25">
      <c r="B154" s="2"/>
      <c r="C154" s="2"/>
      <c r="D154" s="2"/>
    </row>
    <row r="155" spans="2:4" x14ac:dyDescent="0.25">
      <c r="B155" s="2"/>
      <c r="C155" s="2"/>
      <c r="D155" s="2"/>
    </row>
    <row r="156" spans="2:4" x14ac:dyDescent="0.25">
      <c r="B156" s="2"/>
      <c r="C156" s="2"/>
      <c r="D156" s="2"/>
    </row>
    <row r="157" spans="2:4" x14ac:dyDescent="0.25">
      <c r="B157" s="2"/>
      <c r="C157" s="2"/>
      <c r="D157" s="2"/>
    </row>
    <row r="158" spans="2:4" x14ac:dyDescent="0.25">
      <c r="B158" s="2"/>
      <c r="C158" s="2"/>
      <c r="D158" s="2"/>
    </row>
    <row r="159" spans="2:4" x14ac:dyDescent="0.25">
      <c r="B159" s="2"/>
      <c r="C159" s="2"/>
      <c r="D159" s="2"/>
    </row>
    <row r="160" spans="2:4" x14ac:dyDescent="0.25">
      <c r="B160" s="2"/>
      <c r="C160" s="2"/>
      <c r="D160" s="2"/>
    </row>
  </sheetData>
  <mergeCells count="32">
    <mergeCell ref="K2:L2"/>
    <mergeCell ref="B8:L8"/>
    <mergeCell ref="J10:K10"/>
    <mergeCell ref="C11:C12"/>
    <mergeCell ref="B7:L7"/>
    <mergeCell ref="H10:I10"/>
    <mergeCell ref="H11:I11"/>
    <mergeCell ref="L11:L12"/>
    <mergeCell ref="D10:E10"/>
    <mergeCell ref="D11:E11"/>
    <mergeCell ref="F10:G10"/>
    <mergeCell ref="F11:G11"/>
    <mergeCell ref="B10:B12"/>
    <mergeCell ref="B69:C69"/>
    <mergeCell ref="B70:C70"/>
    <mergeCell ref="J11:K11"/>
    <mergeCell ref="B71:C71"/>
    <mergeCell ref="B72:C72"/>
    <mergeCell ref="B22:C22"/>
    <mergeCell ref="B66:C66"/>
    <mergeCell ref="B67:C67"/>
    <mergeCell ref="B68:C68"/>
    <mergeCell ref="B65:C65"/>
    <mergeCell ref="B59:C59"/>
    <mergeCell ref="B73:C73"/>
    <mergeCell ref="B74:C74"/>
    <mergeCell ref="B79:C79"/>
    <mergeCell ref="B83:C83"/>
    <mergeCell ref="B75:C75"/>
    <mergeCell ref="B76:C76"/>
    <mergeCell ref="B77:C77"/>
    <mergeCell ref="B78:C78"/>
  </mergeCells>
  <phoneticPr fontId="0" type="noConversion"/>
  <printOptions horizontalCentered="1"/>
  <pageMargins left="0.81" right="0.81" top="0.64" bottom="0.5" header="0.5" footer="0"/>
  <pageSetup scale="50" orientation="portrait" r:id="rId1"/>
  <headerFooter alignWithMargins="0"/>
  <ignoredErrors>
    <ignoredError sqref="L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3"/>
  <sheetViews>
    <sheetView view="pageBreakPreview" topLeftCell="A4" zoomScale="70" zoomScaleNormal="70" zoomScaleSheetLayoutView="70" workbookViewId="0">
      <selection activeCell="B14" sqref="B14"/>
    </sheetView>
  </sheetViews>
  <sheetFormatPr defaultRowHeight="15" x14ac:dyDescent="0.25"/>
  <cols>
    <col min="1" max="1" width="45.81640625" customWidth="1"/>
    <col min="2" max="3" width="20.81640625" customWidth="1"/>
  </cols>
  <sheetData>
    <row r="1" spans="1:15" ht="17.399999999999999" x14ac:dyDescent="0.3">
      <c r="A1" s="90" t="s">
        <v>297</v>
      </c>
      <c r="B1" s="91"/>
      <c r="C1" s="92" t="s">
        <v>16</v>
      </c>
    </row>
    <row r="2" spans="1:15" ht="17.399999999999999" x14ac:dyDescent="0.3">
      <c r="A2" s="93"/>
      <c r="B2" s="94"/>
      <c r="C2" s="95"/>
    </row>
    <row r="3" spans="1:15" ht="17.399999999999999" x14ac:dyDescent="0.3">
      <c r="A3" s="96" t="s">
        <v>173</v>
      </c>
      <c r="B3" s="97"/>
      <c r="C3" s="209" t="str">
        <f>'Attachment A-Salary-Time Alloc'!$Q$3</f>
        <v>July 2024</v>
      </c>
      <c r="O3" s="217"/>
    </row>
    <row r="4" spans="1:15" ht="17.399999999999999" x14ac:dyDescent="0.3">
      <c r="A4" s="98" t="s">
        <v>51</v>
      </c>
      <c r="B4" s="97"/>
      <c r="C4" s="95" t="s">
        <v>188</v>
      </c>
    </row>
    <row r="5" spans="1:15" x14ac:dyDescent="0.25">
      <c r="A5" s="99"/>
      <c r="B5" s="100"/>
      <c r="C5" s="101"/>
    </row>
    <row r="6" spans="1:15" x14ac:dyDescent="0.25">
      <c r="A6" s="99" t="s">
        <v>89</v>
      </c>
      <c r="B6" s="192" t="s">
        <v>90</v>
      </c>
      <c r="C6" s="101"/>
    </row>
    <row r="7" spans="1:15" x14ac:dyDescent="0.25">
      <c r="A7" s="99"/>
      <c r="B7" s="100" t="s">
        <v>91</v>
      </c>
      <c r="C7" s="101"/>
    </row>
    <row r="8" spans="1:15" x14ac:dyDescent="0.25">
      <c r="A8" s="99"/>
      <c r="B8" s="100" t="s">
        <v>92</v>
      </c>
      <c r="C8" s="101"/>
    </row>
    <row r="9" spans="1:15" x14ac:dyDescent="0.25">
      <c r="A9" s="99"/>
      <c r="B9" s="100"/>
      <c r="C9" s="101"/>
    </row>
    <row r="10" spans="1:15" ht="15.6" thickBot="1" x14ac:dyDescent="0.3">
      <c r="A10" s="99"/>
      <c r="B10" s="100"/>
      <c r="C10" s="101"/>
    </row>
    <row r="11" spans="1:15" s="102" customFormat="1" ht="16.8" thickTop="1" thickBot="1" x14ac:dyDescent="0.35">
      <c r="A11" s="193" t="s">
        <v>85</v>
      </c>
      <c r="B11" s="194" t="s">
        <v>86</v>
      </c>
      <c r="C11" s="195" t="s">
        <v>87</v>
      </c>
    </row>
    <row r="12" spans="1:15" ht="15.6" x14ac:dyDescent="0.3">
      <c r="A12" s="103" t="s">
        <v>88</v>
      </c>
      <c r="B12" s="104">
        <v>45048</v>
      </c>
      <c r="C12" s="177" t="s">
        <v>156</v>
      </c>
    </row>
    <row r="13" spans="1:15" x14ac:dyDescent="0.25">
      <c r="A13" s="105" t="s">
        <v>296</v>
      </c>
      <c r="B13" s="246">
        <v>44979</v>
      </c>
      <c r="C13" s="247">
        <v>8560</v>
      </c>
    </row>
    <row r="14" spans="1:15" x14ac:dyDescent="0.25">
      <c r="A14" s="105"/>
      <c r="B14" s="106"/>
      <c r="C14" s="107"/>
    </row>
    <row r="15" spans="1:15" x14ac:dyDescent="0.25">
      <c r="A15" s="105"/>
      <c r="B15" s="106"/>
      <c r="C15" s="107"/>
    </row>
    <row r="16" spans="1:15" x14ac:dyDescent="0.25">
      <c r="A16" s="105"/>
      <c r="B16" s="106"/>
      <c r="C16" s="107"/>
    </row>
    <row r="17" spans="1:3" x14ac:dyDescent="0.25">
      <c r="A17" s="105"/>
      <c r="B17" s="106"/>
      <c r="C17" s="107"/>
    </row>
    <row r="18" spans="1:3" x14ac:dyDescent="0.25">
      <c r="A18" s="105"/>
      <c r="B18" s="106"/>
      <c r="C18" s="107"/>
    </row>
    <row r="19" spans="1:3" x14ac:dyDescent="0.25">
      <c r="A19" s="105"/>
      <c r="B19" s="106"/>
      <c r="C19" s="107"/>
    </row>
    <row r="20" spans="1:3" x14ac:dyDescent="0.25">
      <c r="A20" s="105"/>
      <c r="B20" s="106"/>
      <c r="C20" s="107"/>
    </row>
    <row r="21" spans="1:3" x14ac:dyDescent="0.25">
      <c r="A21" s="105"/>
      <c r="B21" s="106"/>
      <c r="C21" s="107"/>
    </row>
    <row r="22" spans="1:3" x14ac:dyDescent="0.25">
      <c r="A22" s="105"/>
      <c r="B22" s="106"/>
      <c r="C22" s="107"/>
    </row>
    <row r="23" spans="1:3" x14ac:dyDescent="0.25">
      <c r="A23" s="105"/>
      <c r="B23" s="106"/>
      <c r="C23" s="107"/>
    </row>
    <row r="24" spans="1:3" x14ac:dyDescent="0.25">
      <c r="A24" s="105"/>
      <c r="B24" s="106"/>
      <c r="C24" s="107"/>
    </row>
    <row r="25" spans="1:3" x14ac:dyDescent="0.25">
      <c r="A25" s="105"/>
      <c r="B25" s="106"/>
      <c r="C25" s="107"/>
    </row>
    <row r="26" spans="1:3" x14ac:dyDescent="0.25">
      <c r="A26" s="105"/>
      <c r="B26" s="106"/>
      <c r="C26" s="107"/>
    </row>
    <row r="27" spans="1:3" x14ac:dyDescent="0.25">
      <c r="A27" s="105"/>
      <c r="B27" s="106"/>
      <c r="C27" s="107"/>
    </row>
    <row r="28" spans="1:3" x14ac:dyDescent="0.25">
      <c r="A28" s="105"/>
      <c r="B28" s="106"/>
      <c r="C28" s="107"/>
    </row>
    <row r="29" spans="1:3" x14ac:dyDescent="0.25">
      <c r="A29" s="105"/>
      <c r="B29" s="106"/>
      <c r="C29" s="107"/>
    </row>
    <row r="30" spans="1:3" x14ac:dyDescent="0.25">
      <c r="A30" s="105"/>
      <c r="B30" s="106"/>
      <c r="C30" s="107"/>
    </row>
    <row r="31" spans="1:3" x14ac:dyDescent="0.25">
      <c r="A31" s="105"/>
      <c r="B31" s="106"/>
      <c r="C31" s="107"/>
    </row>
    <row r="32" spans="1:3" x14ac:dyDescent="0.25">
      <c r="A32" s="105"/>
      <c r="B32" s="106"/>
      <c r="C32" s="107"/>
    </row>
    <row r="33" spans="1:3" x14ac:dyDescent="0.25">
      <c r="A33" s="105"/>
      <c r="B33" s="106"/>
      <c r="C33" s="107"/>
    </row>
    <row r="34" spans="1:3" x14ac:dyDescent="0.25">
      <c r="A34" s="105"/>
      <c r="B34" s="106"/>
      <c r="C34" s="107"/>
    </row>
    <row r="35" spans="1:3" x14ac:dyDescent="0.25">
      <c r="A35" s="105"/>
      <c r="B35" s="106"/>
      <c r="C35" s="107"/>
    </row>
    <row r="36" spans="1:3" x14ac:dyDescent="0.25">
      <c r="A36" s="105"/>
      <c r="B36" s="106"/>
      <c r="C36" s="107"/>
    </row>
    <row r="37" spans="1:3" x14ac:dyDescent="0.25">
      <c r="A37" s="105"/>
      <c r="B37" s="106"/>
      <c r="C37" s="107"/>
    </row>
    <row r="38" spans="1:3" x14ac:dyDescent="0.25">
      <c r="A38" s="105"/>
      <c r="B38" s="106"/>
      <c r="C38" s="107"/>
    </row>
    <row r="39" spans="1:3" x14ac:dyDescent="0.25">
      <c r="A39" s="105"/>
      <c r="B39" s="106"/>
      <c r="C39" s="107"/>
    </row>
    <row r="40" spans="1:3" x14ac:dyDescent="0.25">
      <c r="A40" s="105"/>
      <c r="B40" s="106"/>
      <c r="C40" s="107"/>
    </row>
    <row r="41" spans="1:3" x14ac:dyDescent="0.25">
      <c r="A41" s="105"/>
      <c r="B41" s="106"/>
      <c r="C41" s="107"/>
    </row>
    <row r="42" spans="1:3" x14ac:dyDescent="0.25">
      <c r="A42" s="105"/>
      <c r="B42" s="106"/>
      <c r="C42" s="107"/>
    </row>
    <row r="43" spans="1:3" ht="15.6" thickBot="1" x14ac:dyDescent="0.3">
      <c r="A43" s="196"/>
      <c r="B43" s="197"/>
      <c r="C43" s="198">
        <f>SUM(C13:C42)</f>
        <v>8560</v>
      </c>
    </row>
  </sheetData>
  <phoneticPr fontId="11" type="noConversion"/>
  <printOptions horizontalCentered="1" verticalCentered="1"/>
  <pageMargins left="0.5" right="0.5" top="0.75" bottom="1" header="0.5" footer="0.5"/>
  <pageSetup scale="5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2CC5-5933-45CE-ADC4-7B76A32507CA}">
  <dimension ref="A1:Q621"/>
  <sheetViews>
    <sheetView view="pageBreakPreview" topLeftCell="A582" zoomScale="85" zoomScaleNormal="100" workbookViewId="0">
      <selection activeCell="C6" sqref="C6"/>
    </sheetView>
  </sheetViews>
  <sheetFormatPr defaultColWidth="8.90625" defaultRowHeight="13.2" x14ac:dyDescent="0.25"/>
  <cols>
    <col min="1" max="3" width="23.6328125" style="260" customWidth="1"/>
    <col min="4" max="4" width="12.26953125" style="260" bestFit="1" customWidth="1"/>
    <col min="5" max="6" width="13.1796875" style="260" bestFit="1" customWidth="1"/>
    <col min="7" max="7" width="18.54296875" style="260" customWidth="1"/>
    <col min="8" max="8" width="20.81640625" style="260" customWidth="1"/>
    <col min="9" max="16384" width="8.90625" style="260"/>
  </cols>
  <sheetData>
    <row r="1" spans="1:17" s="300" customFormat="1" ht="24.9" customHeight="1" x14ac:dyDescent="0.3">
      <c r="A1" s="108" t="s">
        <v>0</v>
      </c>
      <c r="B1" s="214"/>
      <c r="C1" s="214"/>
      <c r="D1" s="214"/>
      <c r="E1" s="214"/>
      <c r="F1" s="311"/>
      <c r="G1" s="310"/>
      <c r="H1" s="309" t="s">
        <v>93</v>
      </c>
    </row>
    <row r="2" spans="1:17" s="300" customFormat="1" ht="17.399999999999999" x14ac:dyDescent="0.3">
      <c r="A2" s="109"/>
      <c r="B2" s="110"/>
      <c r="C2" s="110"/>
      <c r="D2" s="308"/>
      <c r="E2" s="307"/>
      <c r="F2" s="305"/>
      <c r="G2" s="305"/>
      <c r="H2" s="301"/>
    </row>
    <row r="3" spans="1:17" s="300" customFormat="1" ht="17.399999999999999" x14ac:dyDescent="0.3">
      <c r="A3" s="109" t="s">
        <v>172</v>
      </c>
      <c r="B3" s="110"/>
      <c r="C3" s="110"/>
      <c r="D3" s="110"/>
      <c r="E3" s="307"/>
      <c r="F3" s="306"/>
      <c r="G3" s="305"/>
      <c r="H3" s="304" t="str">
        <f>'[1]Attachment A-Salary-Time Alloc'!$Q$3</f>
        <v>July 2024</v>
      </c>
      <c r="Q3" s="303"/>
    </row>
    <row r="4" spans="1:17" s="300" customFormat="1" ht="15.6" x14ac:dyDescent="0.3">
      <c r="A4" s="112"/>
      <c r="B4" s="113"/>
      <c r="C4" s="113"/>
      <c r="D4" s="113"/>
      <c r="E4" s="302"/>
      <c r="F4" s="302"/>
      <c r="G4" s="302"/>
      <c r="H4" s="301"/>
    </row>
    <row r="5" spans="1:17" ht="15.75" customHeight="1" thickBot="1" x14ac:dyDescent="0.3">
      <c r="A5" s="271"/>
      <c r="B5" s="270"/>
      <c r="C5" s="270"/>
      <c r="D5" s="114"/>
      <c r="E5" s="270"/>
      <c r="F5" s="270"/>
      <c r="G5" s="357" t="s">
        <v>7</v>
      </c>
      <c r="H5" s="358"/>
    </row>
    <row r="6" spans="1:17" s="294" customFormat="1" ht="27" thickBot="1" x14ac:dyDescent="0.3">
      <c r="A6" s="299" t="s">
        <v>192</v>
      </c>
      <c r="B6" s="7" t="s">
        <v>189</v>
      </c>
      <c r="C6" s="7" t="s">
        <v>190</v>
      </c>
      <c r="D6" s="299" t="s">
        <v>94</v>
      </c>
      <c r="E6" s="298" t="s">
        <v>95</v>
      </c>
      <c r="F6" s="297" t="s">
        <v>6</v>
      </c>
      <c r="G6" s="296" t="s">
        <v>154</v>
      </c>
      <c r="H6" s="295" t="s">
        <v>96</v>
      </c>
    </row>
    <row r="7" spans="1:17" ht="13.8" thickTop="1" x14ac:dyDescent="0.25">
      <c r="A7" s="287">
        <v>159</v>
      </c>
      <c r="B7" s="287" t="s">
        <v>305</v>
      </c>
      <c r="C7" s="287">
        <v>12</v>
      </c>
      <c r="D7" s="115">
        <v>92276.800000000003</v>
      </c>
      <c r="E7" s="274">
        <f t="shared" ref="E7:E70" si="0">$E$607*D7</f>
        <v>28273.611520000002</v>
      </c>
      <c r="F7" s="288">
        <f t="shared" ref="F7:F70" si="1">SUM(D7:E7)</f>
        <v>120550.41152000001</v>
      </c>
      <c r="G7" s="25">
        <v>1</v>
      </c>
      <c r="H7" s="116"/>
    </row>
    <row r="8" spans="1:17" x14ac:dyDescent="0.25">
      <c r="A8" s="287">
        <v>178</v>
      </c>
      <c r="B8" s="287" t="s">
        <v>306</v>
      </c>
      <c r="C8" s="287">
        <v>12</v>
      </c>
      <c r="D8" s="115">
        <v>84039.2</v>
      </c>
      <c r="E8" s="274">
        <f t="shared" si="0"/>
        <v>25749.61088</v>
      </c>
      <c r="F8" s="288">
        <f t="shared" si="1"/>
        <v>109788.81088</v>
      </c>
      <c r="G8" s="25">
        <v>1</v>
      </c>
      <c r="H8" s="116"/>
    </row>
    <row r="9" spans="1:17" x14ac:dyDescent="0.25">
      <c r="A9" s="287">
        <v>290</v>
      </c>
      <c r="B9" s="287" t="s">
        <v>305</v>
      </c>
      <c r="C9" s="287">
        <v>12</v>
      </c>
      <c r="D9" s="115">
        <v>73304.63</v>
      </c>
      <c r="E9" s="274">
        <f t="shared" si="0"/>
        <v>22460.538632000003</v>
      </c>
      <c r="F9" s="288">
        <f t="shared" si="1"/>
        <v>95765.168632000015</v>
      </c>
      <c r="G9" s="25">
        <v>1</v>
      </c>
      <c r="H9" s="116"/>
    </row>
    <row r="10" spans="1:17" x14ac:dyDescent="0.25">
      <c r="A10" s="287">
        <v>326</v>
      </c>
      <c r="B10" s="287" t="s">
        <v>306</v>
      </c>
      <c r="C10" s="287">
        <v>0</v>
      </c>
      <c r="D10" s="115">
        <v>10675.09</v>
      </c>
      <c r="E10" s="274">
        <f t="shared" si="0"/>
        <v>3270.8475760000001</v>
      </c>
      <c r="F10" s="288">
        <f t="shared" si="1"/>
        <v>13945.937576</v>
      </c>
      <c r="G10" s="25">
        <v>1</v>
      </c>
      <c r="H10" s="116"/>
    </row>
    <row r="11" spans="1:17" x14ac:dyDescent="0.25">
      <c r="A11" s="287">
        <v>444</v>
      </c>
      <c r="B11" s="287" t="s">
        <v>305</v>
      </c>
      <c r="C11" s="287">
        <v>12</v>
      </c>
      <c r="D11" s="115">
        <v>84679.25</v>
      </c>
      <c r="E11" s="274">
        <f t="shared" si="0"/>
        <v>25945.7222</v>
      </c>
      <c r="F11" s="288">
        <f t="shared" si="1"/>
        <v>110624.9722</v>
      </c>
      <c r="G11" s="25">
        <v>1</v>
      </c>
      <c r="H11" s="116"/>
    </row>
    <row r="12" spans="1:17" x14ac:dyDescent="0.25">
      <c r="A12" s="287">
        <v>487</v>
      </c>
      <c r="B12" s="287" t="s">
        <v>305</v>
      </c>
      <c r="C12" s="287">
        <v>12</v>
      </c>
      <c r="D12" s="115">
        <v>83447.509999999995</v>
      </c>
      <c r="E12" s="274">
        <f t="shared" si="0"/>
        <v>25568.317063999999</v>
      </c>
      <c r="F12" s="288">
        <f t="shared" si="1"/>
        <v>109015.827064</v>
      </c>
      <c r="G12" s="25">
        <v>1</v>
      </c>
      <c r="H12" s="116"/>
    </row>
    <row r="13" spans="1:17" x14ac:dyDescent="0.25">
      <c r="A13" s="287">
        <v>544</v>
      </c>
      <c r="B13" s="287" t="s">
        <v>305</v>
      </c>
      <c r="C13" s="287">
        <v>12</v>
      </c>
      <c r="D13" s="115">
        <v>99129.09</v>
      </c>
      <c r="E13" s="274">
        <f t="shared" si="0"/>
        <v>30373.153176</v>
      </c>
      <c r="F13" s="288">
        <f t="shared" si="1"/>
        <v>129502.24317599999</v>
      </c>
      <c r="G13" s="25">
        <v>1</v>
      </c>
      <c r="H13" s="116"/>
    </row>
    <row r="14" spans="1:17" x14ac:dyDescent="0.25">
      <c r="A14" s="287">
        <v>643</v>
      </c>
      <c r="B14" s="287" t="s">
        <v>306</v>
      </c>
      <c r="C14" s="287">
        <v>11</v>
      </c>
      <c r="D14" s="115">
        <v>89425.91</v>
      </c>
      <c r="E14" s="274">
        <f t="shared" si="0"/>
        <v>27400.098824000001</v>
      </c>
      <c r="F14" s="288">
        <f t="shared" si="1"/>
        <v>116826.008824</v>
      </c>
      <c r="G14" s="25">
        <v>1</v>
      </c>
      <c r="H14" s="116"/>
    </row>
    <row r="15" spans="1:17" x14ac:dyDescent="0.25">
      <c r="A15" s="287">
        <v>644</v>
      </c>
      <c r="B15" s="287" t="s">
        <v>305</v>
      </c>
      <c r="C15" s="287">
        <v>12</v>
      </c>
      <c r="D15" s="115">
        <v>96732.29</v>
      </c>
      <c r="E15" s="274">
        <f t="shared" si="0"/>
        <v>29638.773655999998</v>
      </c>
      <c r="F15" s="288">
        <f t="shared" si="1"/>
        <v>126371.06365599998</v>
      </c>
      <c r="G15" s="25">
        <v>1</v>
      </c>
      <c r="H15" s="116"/>
    </row>
    <row r="16" spans="1:17" x14ac:dyDescent="0.25">
      <c r="A16" s="287">
        <v>657</v>
      </c>
      <c r="B16" s="287" t="s">
        <v>307</v>
      </c>
      <c r="C16" s="287">
        <v>12</v>
      </c>
      <c r="D16" s="115">
        <v>84499.14</v>
      </c>
      <c r="E16" s="274">
        <f t="shared" si="0"/>
        <v>25890.536496000001</v>
      </c>
      <c r="F16" s="288">
        <f t="shared" si="1"/>
        <v>110389.676496</v>
      </c>
      <c r="G16" s="25">
        <v>1</v>
      </c>
      <c r="H16" s="116"/>
    </row>
    <row r="17" spans="1:8" x14ac:dyDescent="0.25">
      <c r="A17" s="287">
        <v>683</v>
      </c>
      <c r="B17" s="287" t="s">
        <v>308</v>
      </c>
      <c r="C17" s="287">
        <v>12</v>
      </c>
      <c r="D17" s="115">
        <v>85104.31</v>
      </c>
      <c r="E17" s="274">
        <f t="shared" si="0"/>
        <v>26075.960584</v>
      </c>
      <c r="F17" s="288">
        <f t="shared" si="1"/>
        <v>111180.270584</v>
      </c>
      <c r="G17" s="25">
        <v>1</v>
      </c>
      <c r="H17" s="116"/>
    </row>
    <row r="18" spans="1:8" x14ac:dyDescent="0.25">
      <c r="A18" s="287">
        <v>706</v>
      </c>
      <c r="B18" s="287" t="s">
        <v>305</v>
      </c>
      <c r="C18" s="287">
        <v>12</v>
      </c>
      <c r="D18" s="115">
        <v>103189.54</v>
      </c>
      <c r="E18" s="274">
        <f t="shared" si="0"/>
        <v>31617.275055999999</v>
      </c>
      <c r="F18" s="288">
        <f t="shared" si="1"/>
        <v>134806.81505599999</v>
      </c>
      <c r="G18" s="25">
        <v>1</v>
      </c>
      <c r="H18" s="116"/>
    </row>
    <row r="19" spans="1:8" x14ac:dyDescent="0.25">
      <c r="A19" s="287">
        <v>723</v>
      </c>
      <c r="B19" s="287" t="s">
        <v>305</v>
      </c>
      <c r="C19" s="287">
        <v>12</v>
      </c>
      <c r="D19" s="115">
        <v>97169.8</v>
      </c>
      <c r="E19" s="274">
        <f t="shared" si="0"/>
        <v>29772.826720000001</v>
      </c>
      <c r="F19" s="288">
        <f t="shared" si="1"/>
        <v>126942.62672</v>
      </c>
      <c r="G19" s="25">
        <v>1</v>
      </c>
      <c r="H19" s="116"/>
    </row>
    <row r="20" spans="1:8" x14ac:dyDescent="0.25">
      <c r="A20" s="287">
        <v>727</v>
      </c>
      <c r="B20" s="287" t="s">
        <v>305</v>
      </c>
      <c r="C20" s="287">
        <v>12</v>
      </c>
      <c r="D20" s="115">
        <v>62235.33</v>
      </c>
      <c r="E20" s="274">
        <f t="shared" si="0"/>
        <v>19068.905112</v>
      </c>
      <c r="F20" s="288">
        <f t="shared" si="1"/>
        <v>81304.235111999995</v>
      </c>
      <c r="G20" s="25">
        <v>1</v>
      </c>
      <c r="H20" s="116"/>
    </row>
    <row r="21" spans="1:8" x14ac:dyDescent="0.25">
      <c r="A21" s="287">
        <v>748</v>
      </c>
      <c r="B21" s="287" t="s">
        <v>306</v>
      </c>
      <c r="C21" s="287">
        <v>12</v>
      </c>
      <c r="D21" s="115">
        <v>87893.29</v>
      </c>
      <c r="E21" s="274">
        <f t="shared" si="0"/>
        <v>26930.504055999998</v>
      </c>
      <c r="F21" s="288">
        <f t="shared" si="1"/>
        <v>114823.79405599998</v>
      </c>
      <c r="G21" s="25">
        <v>1</v>
      </c>
      <c r="H21" s="116"/>
    </row>
    <row r="22" spans="1:8" x14ac:dyDescent="0.25">
      <c r="A22" s="287">
        <v>760</v>
      </c>
      <c r="B22" s="287" t="s">
        <v>306</v>
      </c>
      <c r="C22" s="287">
        <v>12</v>
      </c>
      <c r="D22" s="115">
        <v>87073.94</v>
      </c>
      <c r="E22" s="274">
        <f t="shared" si="0"/>
        <v>26679.455216000002</v>
      </c>
      <c r="F22" s="288">
        <f t="shared" si="1"/>
        <v>113753.395216</v>
      </c>
      <c r="G22" s="25">
        <v>1</v>
      </c>
      <c r="H22" s="116"/>
    </row>
    <row r="23" spans="1:8" x14ac:dyDescent="0.25">
      <c r="A23" s="287">
        <v>770</v>
      </c>
      <c r="B23" s="287" t="s">
        <v>305</v>
      </c>
      <c r="C23" s="287">
        <v>12</v>
      </c>
      <c r="D23" s="115">
        <v>105036.85</v>
      </c>
      <c r="E23" s="274">
        <f t="shared" si="0"/>
        <v>32183.290840000001</v>
      </c>
      <c r="F23" s="288">
        <f t="shared" si="1"/>
        <v>137220.14084000001</v>
      </c>
      <c r="G23" s="25">
        <v>1</v>
      </c>
      <c r="H23" s="116"/>
    </row>
    <row r="24" spans="1:8" x14ac:dyDescent="0.25">
      <c r="A24" s="287">
        <v>809</v>
      </c>
      <c r="B24" s="287" t="s">
        <v>306</v>
      </c>
      <c r="C24" s="287">
        <v>12</v>
      </c>
      <c r="D24" s="115">
        <v>79501.289999999994</v>
      </c>
      <c r="E24" s="274">
        <f t="shared" si="0"/>
        <v>24359.195255999999</v>
      </c>
      <c r="F24" s="288">
        <f t="shared" si="1"/>
        <v>103860.48525599999</v>
      </c>
      <c r="G24" s="25">
        <v>1</v>
      </c>
      <c r="H24" s="116"/>
    </row>
    <row r="25" spans="1:8" x14ac:dyDescent="0.25">
      <c r="A25" s="287">
        <v>814</v>
      </c>
      <c r="B25" s="287" t="s">
        <v>305</v>
      </c>
      <c r="C25" s="287">
        <v>2</v>
      </c>
      <c r="D25" s="115">
        <v>33281.01</v>
      </c>
      <c r="E25" s="274">
        <f t="shared" si="0"/>
        <v>10197.301464</v>
      </c>
      <c r="F25" s="288">
        <f t="shared" si="1"/>
        <v>43478.311463999999</v>
      </c>
      <c r="G25" s="25">
        <v>1</v>
      </c>
      <c r="H25" s="116"/>
    </row>
    <row r="26" spans="1:8" x14ac:dyDescent="0.25">
      <c r="A26" s="287">
        <v>820</v>
      </c>
      <c r="B26" s="287" t="s">
        <v>305</v>
      </c>
      <c r="C26" s="287">
        <v>12</v>
      </c>
      <c r="D26" s="115">
        <v>87742.94</v>
      </c>
      <c r="E26" s="274">
        <f t="shared" si="0"/>
        <v>26884.436816000001</v>
      </c>
      <c r="F26" s="288">
        <f t="shared" si="1"/>
        <v>114627.376816</v>
      </c>
      <c r="G26" s="25">
        <v>1</v>
      </c>
      <c r="H26" s="116"/>
    </row>
    <row r="27" spans="1:8" x14ac:dyDescent="0.25">
      <c r="A27" s="287">
        <v>839</v>
      </c>
      <c r="B27" s="287" t="s">
        <v>306</v>
      </c>
      <c r="C27" s="287">
        <v>12</v>
      </c>
      <c r="D27" s="115">
        <v>80863.11</v>
      </c>
      <c r="E27" s="274">
        <f t="shared" si="0"/>
        <v>24776.456904000002</v>
      </c>
      <c r="F27" s="288">
        <f t="shared" si="1"/>
        <v>105639.56690400001</v>
      </c>
      <c r="G27" s="25">
        <v>1</v>
      </c>
      <c r="H27" s="116"/>
    </row>
    <row r="28" spans="1:8" x14ac:dyDescent="0.25">
      <c r="A28" s="287">
        <v>849</v>
      </c>
      <c r="B28" s="287" t="s">
        <v>307</v>
      </c>
      <c r="C28" s="287">
        <v>12</v>
      </c>
      <c r="D28" s="115">
        <v>87824.79</v>
      </c>
      <c r="E28" s="274">
        <f t="shared" si="0"/>
        <v>26909.515656</v>
      </c>
      <c r="F28" s="288">
        <f t="shared" si="1"/>
        <v>114734.305656</v>
      </c>
      <c r="G28" s="25">
        <v>1</v>
      </c>
      <c r="H28" s="116"/>
    </row>
    <row r="29" spans="1:8" x14ac:dyDescent="0.25">
      <c r="A29" s="287">
        <v>850</v>
      </c>
      <c r="B29" s="287" t="s">
        <v>306</v>
      </c>
      <c r="C29" s="287">
        <v>12</v>
      </c>
      <c r="D29" s="115">
        <v>89002.49</v>
      </c>
      <c r="E29" s="274">
        <f t="shared" si="0"/>
        <v>27270.362936000001</v>
      </c>
      <c r="F29" s="288">
        <f t="shared" si="1"/>
        <v>116272.85293600001</v>
      </c>
      <c r="G29" s="25">
        <v>1</v>
      </c>
      <c r="H29" s="116"/>
    </row>
    <row r="30" spans="1:8" x14ac:dyDescent="0.25">
      <c r="A30" s="287">
        <v>869</v>
      </c>
      <c r="B30" s="287" t="s">
        <v>306</v>
      </c>
      <c r="C30" s="287">
        <v>12</v>
      </c>
      <c r="D30" s="115">
        <v>86486.52</v>
      </c>
      <c r="E30" s="274">
        <f t="shared" si="0"/>
        <v>26499.469728</v>
      </c>
      <c r="F30" s="288">
        <f t="shared" si="1"/>
        <v>112985.989728</v>
      </c>
      <c r="G30" s="25">
        <v>1</v>
      </c>
      <c r="H30" s="116"/>
    </row>
    <row r="31" spans="1:8" x14ac:dyDescent="0.25">
      <c r="A31" s="287">
        <v>891</v>
      </c>
      <c r="B31" s="287" t="s">
        <v>306</v>
      </c>
      <c r="C31" s="287">
        <v>12</v>
      </c>
      <c r="D31" s="115">
        <v>100570.24000000001</v>
      </c>
      <c r="E31" s="274">
        <f t="shared" si="0"/>
        <v>30814.721536000001</v>
      </c>
      <c r="F31" s="288">
        <f t="shared" si="1"/>
        <v>131384.96153600002</v>
      </c>
      <c r="G31" s="25">
        <v>0.98</v>
      </c>
      <c r="H31" s="116">
        <v>0.02</v>
      </c>
    </row>
    <row r="32" spans="1:8" x14ac:dyDescent="0.25">
      <c r="A32" s="287">
        <v>898</v>
      </c>
      <c r="B32" s="287" t="s">
        <v>307</v>
      </c>
      <c r="C32" s="287">
        <v>12</v>
      </c>
      <c r="D32" s="115">
        <v>88046.23</v>
      </c>
      <c r="E32" s="274">
        <f t="shared" si="0"/>
        <v>26977.364871999998</v>
      </c>
      <c r="F32" s="288">
        <f t="shared" si="1"/>
        <v>115023.59487199999</v>
      </c>
      <c r="G32" s="25">
        <v>1</v>
      </c>
      <c r="H32" s="116"/>
    </row>
    <row r="33" spans="1:8" x14ac:dyDescent="0.25">
      <c r="A33" s="287">
        <v>1990</v>
      </c>
      <c r="B33" s="287" t="s">
        <v>305</v>
      </c>
      <c r="C33" s="287">
        <v>12</v>
      </c>
      <c r="D33" s="115">
        <v>55919.45</v>
      </c>
      <c r="E33" s="274">
        <f t="shared" si="0"/>
        <v>17133.71948</v>
      </c>
      <c r="F33" s="288">
        <f t="shared" si="1"/>
        <v>73053.169479999997</v>
      </c>
      <c r="G33" s="25">
        <v>1</v>
      </c>
      <c r="H33" s="116"/>
    </row>
    <row r="34" spans="1:8" x14ac:dyDescent="0.25">
      <c r="A34" s="287">
        <v>1158</v>
      </c>
      <c r="B34" s="287" t="s">
        <v>306</v>
      </c>
      <c r="C34" s="287">
        <v>12</v>
      </c>
      <c r="D34" s="115">
        <v>65559.899999999994</v>
      </c>
      <c r="E34" s="274">
        <f t="shared" si="0"/>
        <v>20087.553359999998</v>
      </c>
      <c r="F34" s="288">
        <f t="shared" si="1"/>
        <v>85647.453359999985</v>
      </c>
      <c r="G34" s="25">
        <v>1</v>
      </c>
      <c r="H34" s="116"/>
    </row>
    <row r="35" spans="1:8" x14ac:dyDescent="0.25">
      <c r="A35" s="287">
        <v>2335</v>
      </c>
      <c r="B35" s="287" t="s">
        <v>306</v>
      </c>
      <c r="C35" s="287">
        <v>7</v>
      </c>
      <c r="D35" s="115">
        <v>32895.83</v>
      </c>
      <c r="E35" s="274">
        <f t="shared" si="0"/>
        <v>10079.282312000001</v>
      </c>
      <c r="F35" s="288">
        <f t="shared" si="1"/>
        <v>42975.112312000005</v>
      </c>
      <c r="G35" s="25">
        <v>1</v>
      </c>
      <c r="H35" s="116"/>
    </row>
    <row r="36" spans="1:8" x14ac:dyDescent="0.25">
      <c r="A36" s="287">
        <v>2091</v>
      </c>
      <c r="B36" s="287" t="s">
        <v>306</v>
      </c>
      <c r="C36" s="287">
        <v>12</v>
      </c>
      <c r="D36" s="115">
        <v>54758</v>
      </c>
      <c r="E36" s="274">
        <f t="shared" si="0"/>
        <v>16777.851200000001</v>
      </c>
      <c r="F36" s="288">
        <f t="shared" si="1"/>
        <v>71535.851200000005</v>
      </c>
      <c r="G36" s="25">
        <v>1</v>
      </c>
      <c r="H36" s="116"/>
    </row>
    <row r="37" spans="1:8" x14ac:dyDescent="0.25">
      <c r="A37" s="287">
        <v>1745</v>
      </c>
      <c r="B37" s="287" t="s">
        <v>306</v>
      </c>
      <c r="C37" s="287">
        <v>12</v>
      </c>
      <c r="D37" s="115">
        <v>63723.93</v>
      </c>
      <c r="E37" s="274">
        <f t="shared" si="0"/>
        <v>19525.012151999999</v>
      </c>
      <c r="F37" s="288">
        <f t="shared" si="1"/>
        <v>83248.942152000003</v>
      </c>
      <c r="G37" s="25">
        <v>1</v>
      </c>
      <c r="H37" s="116"/>
    </row>
    <row r="38" spans="1:8" x14ac:dyDescent="0.25">
      <c r="A38" s="287">
        <v>1349</v>
      </c>
      <c r="B38" s="287" t="s">
        <v>306</v>
      </c>
      <c r="C38" s="287">
        <v>12</v>
      </c>
      <c r="D38" s="115">
        <v>64137.43</v>
      </c>
      <c r="E38" s="274">
        <f t="shared" si="0"/>
        <v>19651.708552</v>
      </c>
      <c r="F38" s="288">
        <f t="shared" si="1"/>
        <v>83789.138552000004</v>
      </c>
      <c r="G38" s="25">
        <v>1</v>
      </c>
      <c r="H38" s="116"/>
    </row>
    <row r="39" spans="1:8" x14ac:dyDescent="0.25">
      <c r="A39" s="287">
        <v>1809</v>
      </c>
      <c r="B39" s="287" t="s">
        <v>305</v>
      </c>
      <c r="C39" s="287">
        <v>12</v>
      </c>
      <c r="D39" s="115">
        <v>63598.33</v>
      </c>
      <c r="E39" s="274">
        <f t="shared" si="0"/>
        <v>19486.528312000002</v>
      </c>
      <c r="F39" s="288">
        <f t="shared" si="1"/>
        <v>83084.858311999997</v>
      </c>
      <c r="G39" s="25">
        <v>1</v>
      </c>
      <c r="H39" s="116"/>
    </row>
    <row r="40" spans="1:8" x14ac:dyDescent="0.25">
      <c r="A40" s="287">
        <v>1314</v>
      </c>
      <c r="B40" s="287" t="s">
        <v>306</v>
      </c>
      <c r="C40" s="287">
        <v>12</v>
      </c>
      <c r="D40" s="115">
        <v>97267.22</v>
      </c>
      <c r="E40" s="274">
        <f t="shared" si="0"/>
        <v>29802.676208000001</v>
      </c>
      <c r="F40" s="288">
        <f t="shared" si="1"/>
        <v>127069.89620800001</v>
      </c>
      <c r="G40" s="25">
        <v>1</v>
      </c>
      <c r="H40" s="116"/>
    </row>
    <row r="41" spans="1:8" x14ac:dyDescent="0.25">
      <c r="A41" s="287">
        <v>2345</v>
      </c>
      <c r="B41" s="287" t="s">
        <v>307</v>
      </c>
      <c r="C41" s="287">
        <v>6</v>
      </c>
      <c r="D41" s="115">
        <v>23841.16</v>
      </c>
      <c r="E41" s="274">
        <f t="shared" si="0"/>
        <v>7304.9314240000003</v>
      </c>
      <c r="F41" s="288">
        <f t="shared" si="1"/>
        <v>31146.091423999998</v>
      </c>
      <c r="G41" s="25">
        <v>1</v>
      </c>
      <c r="H41" s="116"/>
    </row>
    <row r="42" spans="1:8" x14ac:dyDescent="0.25">
      <c r="A42" s="287">
        <v>2298</v>
      </c>
      <c r="B42" s="287" t="s">
        <v>305</v>
      </c>
      <c r="C42" s="287">
        <v>9</v>
      </c>
      <c r="D42" s="115">
        <v>38116.519999999997</v>
      </c>
      <c r="E42" s="274">
        <f t="shared" si="0"/>
        <v>11678.901727999999</v>
      </c>
      <c r="F42" s="288">
        <f t="shared" si="1"/>
        <v>49795.421727999994</v>
      </c>
      <c r="G42" s="25">
        <v>1</v>
      </c>
      <c r="H42" s="116"/>
    </row>
    <row r="43" spans="1:8" x14ac:dyDescent="0.25">
      <c r="A43" s="287">
        <v>765</v>
      </c>
      <c r="B43" s="287" t="s">
        <v>306</v>
      </c>
      <c r="C43" s="287">
        <v>12</v>
      </c>
      <c r="D43" s="115">
        <v>87220.97</v>
      </c>
      <c r="E43" s="274">
        <f t="shared" si="0"/>
        <v>26724.505208000002</v>
      </c>
      <c r="F43" s="288">
        <f t="shared" si="1"/>
        <v>113945.475208</v>
      </c>
      <c r="G43" s="25">
        <v>1</v>
      </c>
      <c r="H43" s="116"/>
    </row>
    <row r="44" spans="1:8" x14ac:dyDescent="0.25">
      <c r="A44" s="287">
        <v>2212</v>
      </c>
      <c r="B44" s="287" t="s">
        <v>306</v>
      </c>
      <c r="C44" s="287">
        <v>12</v>
      </c>
      <c r="D44" s="115">
        <v>53238.58</v>
      </c>
      <c r="E44" s="274">
        <f t="shared" si="0"/>
        <v>16312.300912000001</v>
      </c>
      <c r="F44" s="288">
        <f t="shared" si="1"/>
        <v>69550.880912000008</v>
      </c>
      <c r="G44" s="25">
        <v>1</v>
      </c>
      <c r="H44" s="116"/>
    </row>
    <row r="45" spans="1:8" x14ac:dyDescent="0.25">
      <c r="A45" s="287">
        <v>2202</v>
      </c>
      <c r="B45" s="287" t="s">
        <v>306</v>
      </c>
      <c r="C45" s="287">
        <v>12</v>
      </c>
      <c r="D45" s="115">
        <v>54154.23</v>
      </c>
      <c r="E45" s="274">
        <f t="shared" si="0"/>
        <v>16592.856072000002</v>
      </c>
      <c r="F45" s="288">
        <f t="shared" si="1"/>
        <v>70747.086072000006</v>
      </c>
      <c r="G45" s="25">
        <v>1</v>
      </c>
      <c r="H45" s="116"/>
    </row>
    <row r="46" spans="1:8" x14ac:dyDescent="0.25">
      <c r="A46" s="287">
        <v>931</v>
      </c>
      <c r="B46" s="287" t="s">
        <v>305</v>
      </c>
      <c r="C46" s="287">
        <v>12</v>
      </c>
      <c r="D46" s="115">
        <v>89328.51</v>
      </c>
      <c r="E46" s="274">
        <f t="shared" si="0"/>
        <v>27370.255463999998</v>
      </c>
      <c r="F46" s="288">
        <f t="shared" si="1"/>
        <v>116698.765464</v>
      </c>
      <c r="G46" s="25">
        <v>1</v>
      </c>
      <c r="H46" s="116"/>
    </row>
    <row r="47" spans="1:8" x14ac:dyDescent="0.25">
      <c r="A47" s="287">
        <v>936</v>
      </c>
      <c r="B47" s="287" t="s">
        <v>306</v>
      </c>
      <c r="C47" s="287">
        <v>12</v>
      </c>
      <c r="D47" s="115">
        <v>58818.7</v>
      </c>
      <c r="E47" s="274">
        <f t="shared" si="0"/>
        <v>18022.04968</v>
      </c>
      <c r="F47" s="288">
        <f t="shared" si="1"/>
        <v>76840.749679999994</v>
      </c>
      <c r="G47" s="25">
        <v>1</v>
      </c>
      <c r="H47" s="116"/>
    </row>
    <row r="48" spans="1:8" x14ac:dyDescent="0.25">
      <c r="A48" s="287">
        <v>941</v>
      </c>
      <c r="B48" s="287" t="s">
        <v>305</v>
      </c>
      <c r="C48" s="287">
        <v>12</v>
      </c>
      <c r="D48" s="115">
        <v>65691.03</v>
      </c>
      <c r="E48" s="274">
        <f t="shared" si="0"/>
        <v>20127.731592</v>
      </c>
      <c r="F48" s="288">
        <f t="shared" si="1"/>
        <v>85818.761591999995</v>
      </c>
      <c r="G48" s="25">
        <v>1</v>
      </c>
      <c r="H48" s="116"/>
    </row>
    <row r="49" spans="1:8" x14ac:dyDescent="0.25">
      <c r="A49" s="287">
        <v>942</v>
      </c>
      <c r="B49" s="287" t="s">
        <v>305</v>
      </c>
      <c r="C49" s="287">
        <v>12</v>
      </c>
      <c r="D49" s="115">
        <v>57105.919999999998</v>
      </c>
      <c r="E49" s="274">
        <f t="shared" si="0"/>
        <v>17497.253887999999</v>
      </c>
      <c r="F49" s="288">
        <f t="shared" si="1"/>
        <v>74603.17388799999</v>
      </c>
      <c r="G49" s="25">
        <v>1</v>
      </c>
      <c r="H49" s="116"/>
    </row>
    <row r="50" spans="1:8" x14ac:dyDescent="0.25">
      <c r="A50" s="287">
        <v>943</v>
      </c>
      <c r="B50" s="287" t="s">
        <v>305</v>
      </c>
      <c r="C50" s="287">
        <v>12</v>
      </c>
      <c r="D50" s="115">
        <v>87004.05</v>
      </c>
      <c r="E50" s="274">
        <f t="shared" si="0"/>
        <v>26658.040920000003</v>
      </c>
      <c r="F50" s="288">
        <f t="shared" si="1"/>
        <v>113662.09092</v>
      </c>
      <c r="G50" s="25">
        <v>1</v>
      </c>
      <c r="H50" s="116"/>
    </row>
    <row r="51" spans="1:8" x14ac:dyDescent="0.25">
      <c r="A51" s="287">
        <v>947</v>
      </c>
      <c r="B51" s="287" t="s">
        <v>305</v>
      </c>
      <c r="C51" s="287">
        <v>12</v>
      </c>
      <c r="D51" s="115">
        <v>50540.45</v>
      </c>
      <c r="E51" s="274">
        <f t="shared" si="0"/>
        <v>15485.593879999999</v>
      </c>
      <c r="F51" s="288">
        <f t="shared" si="1"/>
        <v>66026.043879999997</v>
      </c>
      <c r="G51" s="25">
        <v>1</v>
      </c>
      <c r="H51" s="116"/>
    </row>
    <row r="52" spans="1:8" x14ac:dyDescent="0.25">
      <c r="A52" s="287">
        <v>958</v>
      </c>
      <c r="B52" s="287" t="s">
        <v>305</v>
      </c>
      <c r="C52" s="287">
        <v>12</v>
      </c>
      <c r="D52" s="115">
        <v>58630.21</v>
      </c>
      <c r="E52" s="274">
        <f t="shared" si="0"/>
        <v>17964.296343999998</v>
      </c>
      <c r="F52" s="288">
        <f t="shared" si="1"/>
        <v>76594.506343999994</v>
      </c>
      <c r="G52" s="25">
        <v>1</v>
      </c>
      <c r="H52" s="116"/>
    </row>
    <row r="53" spans="1:8" x14ac:dyDescent="0.25">
      <c r="A53" s="287">
        <v>960</v>
      </c>
      <c r="B53" s="287" t="s">
        <v>305</v>
      </c>
      <c r="C53" s="287">
        <v>12</v>
      </c>
      <c r="D53" s="115">
        <v>57887.040000000001</v>
      </c>
      <c r="E53" s="274">
        <f t="shared" si="0"/>
        <v>17736.589056000001</v>
      </c>
      <c r="F53" s="288">
        <f t="shared" si="1"/>
        <v>75623.629056000005</v>
      </c>
      <c r="G53" s="25">
        <v>1</v>
      </c>
      <c r="H53" s="116"/>
    </row>
    <row r="54" spans="1:8" x14ac:dyDescent="0.25">
      <c r="A54" s="287">
        <v>962</v>
      </c>
      <c r="B54" s="287" t="s">
        <v>305</v>
      </c>
      <c r="C54" s="287">
        <v>12</v>
      </c>
      <c r="D54" s="115">
        <v>65430.55</v>
      </c>
      <c r="E54" s="274">
        <f t="shared" si="0"/>
        <v>20047.92052</v>
      </c>
      <c r="F54" s="288">
        <f t="shared" si="1"/>
        <v>85478.470520000003</v>
      </c>
      <c r="G54" s="25">
        <v>1</v>
      </c>
      <c r="H54" s="116"/>
    </row>
    <row r="55" spans="1:8" x14ac:dyDescent="0.25">
      <c r="A55" s="287">
        <v>972</v>
      </c>
      <c r="B55" s="287" t="s">
        <v>306</v>
      </c>
      <c r="C55" s="287">
        <v>12</v>
      </c>
      <c r="D55" s="115">
        <v>96840.55</v>
      </c>
      <c r="E55" s="274">
        <f t="shared" si="0"/>
        <v>29671.944520000001</v>
      </c>
      <c r="F55" s="288">
        <f t="shared" si="1"/>
        <v>126512.49452000001</v>
      </c>
      <c r="G55" s="25">
        <v>1</v>
      </c>
      <c r="H55" s="116"/>
    </row>
    <row r="56" spans="1:8" x14ac:dyDescent="0.25">
      <c r="A56" s="287">
        <v>975</v>
      </c>
      <c r="B56" s="287" t="s">
        <v>305</v>
      </c>
      <c r="C56" s="287">
        <v>12</v>
      </c>
      <c r="D56" s="115">
        <v>90794.2</v>
      </c>
      <c r="E56" s="274">
        <f t="shared" si="0"/>
        <v>27819.34288</v>
      </c>
      <c r="F56" s="288">
        <f t="shared" si="1"/>
        <v>118613.54287999999</v>
      </c>
      <c r="G56" s="25">
        <v>1</v>
      </c>
      <c r="H56" s="116"/>
    </row>
    <row r="57" spans="1:8" x14ac:dyDescent="0.25">
      <c r="A57" s="287">
        <v>984</v>
      </c>
      <c r="B57" s="287" t="s">
        <v>306</v>
      </c>
      <c r="C57" s="287">
        <v>12</v>
      </c>
      <c r="D57" s="115">
        <v>70551.63</v>
      </c>
      <c r="E57" s="274">
        <f t="shared" si="0"/>
        <v>21617.019432000001</v>
      </c>
      <c r="F57" s="288">
        <f t="shared" si="1"/>
        <v>92168.649432000006</v>
      </c>
      <c r="G57" s="25">
        <v>0.42</v>
      </c>
      <c r="H57" s="116">
        <v>0.57599999999999996</v>
      </c>
    </row>
    <row r="58" spans="1:8" x14ac:dyDescent="0.25">
      <c r="A58" s="287">
        <v>1000</v>
      </c>
      <c r="B58" s="287" t="s">
        <v>305</v>
      </c>
      <c r="C58" s="287">
        <v>12</v>
      </c>
      <c r="D58" s="115">
        <v>53268.959999999999</v>
      </c>
      <c r="E58" s="274">
        <f t="shared" si="0"/>
        <v>16321.609344</v>
      </c>
      <c r="F58" s="288">
        <f t="shared" si="1"/>
        <v>69590.569344000003</v>
      </c>
      <c r="G58" s="25">
        <v>1</v>
      </c>
      <c r="H58" s="116"/>
    </row>
    <row r="59" spans="1:8" x14ac:dyDescent="0.25">
      <c r="A59" s="287">
        <v>1003</v>
      </c>
      <c r="B59" s="287" t="s">
        <v>305</v>
      </c>
      <c r="C59" s="287">
        <v>12</v>
      </c>
      <c r="D59" s="115">
        <v>60999.5</v>
      </c>
      <c r="E59" s="274">
        <f t="shared" si="0"/>
        <v>18690.246800000001</v>
      </c>
      <c r="F59" s="288">
        <f t="shared" si="1"/>
        <v>79689.746799999994</v>
      </c>
      <c r="G59" s="25">
        <v>1</v>
      </c>
      <c r="H59" s="116"/>
    </row>
    <row r="60" spans="1:8" x14ac:dyDescent="0.25">
      <c r="A60" s="287">
        <v>1017</v>
      </c>
      <c r="B60" s="287" t="s">
        <v>305</v>
      </c>
      <c r="C60" s="287">
        <v>12</v>
      </c>
      <c r="D60" s="115">
        <v>62141.35</v>
      </c>
      <c r="E60" s="274">
        <f t="shared" si="0"/>
        <v>19040.109639999999</v>
      </c>
      <c r="F60" s="288">
        <f t="shared" si="1"/>
        <v>81181.459640000001</v>
      </c>
      <c r="G60" s="25">
        <v>1</v>
      </c>
      <c r="H60" s="116"/>
    </row>
    <row r="61" spans="1:8" x14ac:dyDescent="0.25">
      <c r="A61" s="287">
        <v>1020</v>
      </c>
      <c r="B61" s="287" t="s">
        <v>305</v>
      </c>
      <c r="C61" s="287">
        <v>12</v>
      </c>
      <c r="D61" s="115">
        <v>89317.02</v>
      </c>
      <c r="E61" s="274">
        <f t="shared" si="0"/>
        <v>27366.734928000002</v>
      </c>
      <c r="F61" s="288">
        <f t="shared" si="1"/>
        <v>116683.75492800001</v>
      </c>
      <c r="G61" s="25">
        <v>1</v>
      </c>
      <c r="H61" s="116"/>
    </row>
    <row r="62" spans="1:8" x14ac:dyDescent="0.25">
      <c r="A62" s="287">
        <v>1022</v>
      </c>
      <c r="B62" s="287" t="s">
        <v>305</v>
      </c>
      <c r="C62" s="287">
        <v>12</v>
      </c>
      <c r="D62" s="115">
        <v>97533.02</v>
      </c>
      <c r="E62" s="274">
        <f t="shared" si="0"/>
        <v>29884.117328</v>
      </c>
      <c r="F62" s="288">
        <f t="shared" si="1"/>
        <v>127417.13732800001</v>
      </c>
      <c r="G62" s="25">
        <v>1</v>
      </c>
      <c r="H62" s="116"/>
    </row>
    <row r="63" spans="1:8" x14ac:dyDescent="0.25">
      <c r="A63" s="287">
        <v>1025</v>
      </c>
      <c r="B63" s="287" t="s">
        <v>305</v>
      </c>
      <c r="C63" s="287">
        <v>12</v>
      </c>
      <c r="D63" s="115">
        <v>66702.86</v>
      </c>
      <c r="E63" s="274">
        <f t="shared" si="0"/>
        <v>20437.756304000002</v>
      </c>
      <c r="F63" s="288">
        <f t="shared" si="1"/>
        <v>87140.616303999996</v>
      </c>
      <c r="G63" s="25">
        <v>1</v>
      </c>
      <c r="H63" s="116"/>
    </row>
    <row r="64" spans="1:8" x14ac:dyDescent="0.25">
      <c r="A64" s="287">
        <v>1027</v>
      </c>
      <c r="B64" s="287" t="s">
        <v>305</v>
      </c>
      <c r="C64" s="287">
        <v>12</v>
      </c>
      <c r="D64" s="115">
        <v>56971.47</v>
      </c>
      <c r="E64" s="274">
        <f t="shared" si="0"/>
        <v>17456.058408000001</v>
      </c>
      <c r="F64" s="288">
        <f t="shared" si="1"/>
        <v>74427.528407999998</v>
      </c>
      <c r="G64" s="25">
        <v>1</v>
      </c>
      <c r="H64" s="116"/>
    </row>
    <row r="65" spans="1:8" x14ac:dyDescent="0.25">
      <c r="A65" s="287">
        <v>1038</v>
      </c>
      <c r="B65" s="287" t="s">
        <v>306</v>
      </c>
      <c r="C65" s="287">
        <v>12</v>
      </c>
      <c r="D65" s="115">
        <v>89618.83</v>
      </c>
      <c r="E65" s="274">
        <f t="shared" si="0"/>
        <v>27459.209512000001</v>
      </c>
      <c r="F65" s="288">
        <f t="shared" si="1"/>
        <v>117078.039512</v>
      </c>
      <c r="G65" s="25">
        <v>1</v>
      </c>
      <c r="H65" s="116"/>
    </row>
    <row r="66" spans="1:8" x14ac:dyDescent="0.25">
      <c r="A66" s="287">
        <v>1045</v>
      </c>
      <c r="B66" s="287" t="s">
        <v>306</v>
      </c>
      <c r="C66" s="287">
        <v>12</v>
      </c>
      <c r="D66" s="115">
        <v>97792.97</v>
      </c>
      <c r="E66" s="274">
        <f t="shared" si="0"/>
        <v>29963.766008000002</v>
      </c>
      <c r="F66" s="288">
        <f t="shared" si="1"/>
        <v>127756.73600800001</v>
      </c>
      <c r="G66" s="25">
        <v>1</v>
      </c>
      <c r="H66" s="116"/>
    </row>
    <row r="67" spans="1:8" x14ac:dyDescent="0.25">
      <c r="A67" s="287">
        <v>1047</v>
      </c>
      <c r="B67" s="287" t="s">
        <v>305</v>
      </c>
      <c r="C67" s="287">
        <v>12</v>
      </c>
      <c r="D67" s="115">
        <v>60695.53</v>
      </c>
      <c r="E67" s="274">
        <f t="shared" si="0"/>
        <v>18597.110391999999</v>
      </c>
      <c r="F67" s="288">
        <f t="shared" si="1"/>
        <v>79292.640392000001</v>
      </c>
      <c r="G67" s="25">
        <v>1</v>
      </c>
      <c r="H67" s="116"/>
    </row>
    <row r="68" spans="1:8" x14ac:dyDescent="0.25">
      <c r="A68" s="287">
        <v>1048</v>
      </c>
      <c r="B68" s="287" t="s">
        <v>306</v>
      </c>
      <c r="C68" s="287">
        <v>12</v>
      </c>
      <c r="D68" s="115">
        <v>87343</v>
      </c>
      <c r="E68" s="274">
        <f t="shared" si="0"/>
        <v>26761.895199999999</v>
      </c>
      <c r="F68" s="288">
        <f t="shared" si="1"/>
        <v>114104.8952</v>
      </c>
      <c r="G68" s="25">
        <v>1</v>
      </c>
      <c r="H68" s="116"/>
    </row>
    <row r="69" spans="1:8" x14ac:dyDescent="0.25">
      <c r="A69" s="287">
        <v>1065</v>
      </c>
      <c r="B69" s="287" t="s">
        <v>305</v>
      </c>
      <c r="C69" s="287">
        <v>12</v>
      </c>
      <c r="D69" s="115">
        <v>62454.81</v>
      </c>
      <c r="E69" s="274">
        <f t="shared" si="0"/>
        <v>19136.153783999998</v>
      </c>
      <c r="F69" s="288">
        <f t="shared" si="1"/>
        <v>81590.963783999992</v>
      </c>
      <c r="G69" s="25">
        <v>1</v>
      </c>
      <c r="H69" s="116"/>
    </row>
    <row r="70" spans="1:8" x14ac:dyDescent="0.25">
      <c r="A70" s="287">
        <v>1066</v>
      </c>
      <c r="B70" s="287" t="s">
        <v>306</v>
      </c>
      <c r="C70" s="287">
        <v>12</v>
      </c>
      <c r="D70" s="115">
        <v>100352.04</v>
      </c>
      <c r="E70" s="274">
        <f t="shared" si="0"/>
        <v>30747.865055999999</v>
      </c>
      <c r="F70" s="288">
        <f t="shared" si="1"/>
        <v>131099.90505599999</v>
      </c>
      <c r="G70" s="25">
        <v>1</v>
      </c>
      <c r="H70" s="116"/>
    </row>
    <row r="71" spans="1:8" x14ac:dyDescent="0.25">
      <c r="A71" s="287">
        <v>1067</v>
      </c>
      <c r="B71" s="287" t="s">
        <v>305</v>
      </c>
      <c r="C71" s="287">
        <v>5</v>
      </c>
      <c r="D71" s="115">
        <v>29076.85</v>
      </c>
      <c r="E71" s="274">
        <f t="shared" ref="E71:E134" si="2">$E$607*D71</f>
        <v>8909.1468399999994</v>
      </c>
      <c r="F71" s="288">
        <f t="shared" ref="F71:F134" si="3">SUM(D71:E71)</f>
        <v>37985.99684</v>
      </c>
      <c r="G71" s="25">
        <v>1</v>
      </c>
      <c r="H71" s="116"/>
    </row>
    <row r="72" spans="1:8" x14ac:dyDescent="0.25">
      <c r="A72" s="287">
        <v>1072</v>
      </c>
      <c r="B72" s="287" t="s">
        <v>306</v>
      </c>
      <c r="C72" s="287">
        <v>3</v>
      </c>
      <c r="D72" s="115">
        <v>25337.22</v>
      </c>
      <c r="E72" s="274">
        <f t="shared" si="2"/>
        <v>7763.3242080000009</v>
      </c>
      <c r="F72" s="288">
        <f t="shared" si="3"/>
        <v>33100.544207999999</v>
      </c>
      <c r="G72" s="25">
        <v>0.31</v>
      </c>
      <c r="H72" s="116">
        <v>0.6875</v>
      </c>
    </row>
    <row r="73" spans="1:8" x14ac:dyDescent="0.25">
      <c r="A73" s="287">
        <v>1087</v>
      </c>
      <c r="B73" s="287" t="s">
        <v>306</v>
      </c>
      <c r="C73" s="287">
        <v>12</v>
      </c>
      <c r="D73" s="115">
        <v>58422.09</v>
      </c>
      <c r="E73" s="274">
        <f t="shared" si="2"/>
        <v>17900.528375999998</v>
      </c>
      <c r="F73" s="288">
        <f t="shared" si="3"/>
        <v>76322.618375999999</v>
      </c>
      <c r="G73" s="25">
        <v>1</v>
      </c>
      <c r="H73" s="116"/>
    </row>
    <row r="74" spans="1:8" x14ac:dyDescent="0.25">
      <c r="A74" s="287">
        <v>1099</v>
      </c>
      <c r="B74" s="287" t="s">
        <v>305</v>
      </c>
      <c r="C74" s="287">
        <v>12</v>
      </c>
      <c r="D74" s="115">
        <v>65777.27</v>
      </c>
      <c r="E74" s="274">
        <f t="shared" si="2"/>
        <v>20154.155528000003</v>
      </c>
      <c r="F74" s="288">
        <f t="shared" si="3"/>
        <v>85931.425528000007</v>
      </c>
      <c r="G74" s="25">
        <v>1</v>
      </c>
      <c r="H74" s="116"/>
    </row>
    <row r="75" spans="1:8" x14ac:dyDescent="0.25">
      <c r="A75" s="287">
        <v>1102</v>
      </c>
      <c r="B75" s="287" t="s">
        <v>306</v>
      </c>
      <c r="C75" s="287">
        <v>12</v>
      </c>
      <c r="D75" s="115">
        <v>59906.05</v>
      </c>
      <c r="E75" s="274">
        <f t="shared" si="2"/>
        <v>18355.21372</v>
      </c>
      <c r="F75" s="288">
        <f t="shared" si="3"/>
        <v>78261.263720000003</v>
      </c>
      <c r="G75" s="25">
        <v>1</v>
      </c>
      <c r="H75" s="116"/>
    </row>
    <row r="76" spans="1:8" x14ac:dyDescent="0.25">
      <c r="A76" s="287">
        <v>1103</v>
      </c>
      <c r="B76" s="287" t="s">
        <v>306</v>
      </c>
      <c r="C76" s="287">
        <v>12</v>
      </c>
      <c r="D76" s="115">
        <v>96927.73</v>
      </c>
      <c r="E76" s="274">
        <f t="shared" si="2"/>
        <v>29698.656471999999</v>
      </c>
      <c r="F76" s="288">
        <f t="shared" si="3"/>
        <v>126626.386472</v>
      </c>
      <c r="G76" s="25">
        <v>1</v>
      </c>
      <c r="H76" s="116"/>
    </row>
    <row r="77" spans="1:8" x14ac:dyDescent="0.25">
      <c r="A77" s="287">
        <v>1106</v>
      </c>
      <c r="B77" s="287" t="s">
        <v>306</v>
      </c>
      <c r="C77" s="287">
        <v>12</v>
      </c>
      <c r="D77" s="115">
        <v>67861.8</v>
      </c>
      <c r="E77" s="274">
        <f t="shared" si="2"/>
        <v>20792.855520000001</v>
      </c>
      <c r="F77" s="288">
        <f t="shared" si="3"/>
        <v>88654.65552</v>
      </c>
      <c r="G77" s="25">
        <v>1</v>
      </c>
      <c r="H77" s="116"/>
    </row>
    <row r="78" spans="1:8" x14ac:dyDescent="0.25">
      <c r="A78" s="287">
        <v>1114</v>
      </c>
      <c r="B78" s="287" t="s">
        <v>305</v>
      </c>
      <c r="C78" s="287">
        <v>2</v>
      </c>
      <c r="D78" s="115">
        <v>35643.25</v>
      </c>
      <c r="E78" s="274">
        <f t="shared" si="2"/>
        <v>10921.0918</v>
      </c>
      <c r="F78" s="288">
        <f t="shared" si="3"/>
        <v>46564.341800000002</v>
      </c>
      <c r="G78" s="25">
        <v>1</v>
      </c>
      <c r="H78" s="116"/>
    </row>
    <row r="79" spans="1:8" x14ac:dyDescent="0.25">
      <c r="A79" s="287">
        <v>1119</v>
      </c>
      <c r="B79" s="287" t="s">
        <v>306</v>
      </c>
      <c r="C79" s="287">
        <v>1</v>
      </c>
      <c r="D79" s="115">
        <v>3767.87</v>
      </c>
      <c r="E79" s="274">
        <f t="shared" si="2"/>
        <v>1154.4753679999999</v>
      </c>
      <c r="F79" s="288">
        <f t="shared" si="3"/>
        <v>4922.3453680000002</v>
      </c>
      <c r="G79" s="25">
        <v>0.30559999999999998</v>
      </c>
      <c r="H79" s="116">
        <v>0.69440000000000002</v>
      </c>
    </row>
    <row r="80" spans="1:8" x14ac:dyDescent="0.25">
      <c r="A80" s="287">
        <v>1125</v>
      </c>
      <c r="B80" s="287" t="s">
        <v>306</v>
      </c>
      <c r="C80" s="287">
        <v>12</v>
      </c>
      <c r="D80" s="115">
        <v>65843.98</v>
      </c>
      <c r="E80" s="274">
        <f t="shared" si="2"/>
        <v>20174.595472000001</v>
      </c>
      <c r="F80" s="288">
        <f t="shared" si="3"/>
        <v>86018.575471999997</v>
      </c>
      <c r="G80" s="25">
        <v>1</v>
      </c>
      <c r="H80" s="116"/>
    </row>
    <row r="81" spans="1:8" x14ac:dyDescent="0.25">
      <c r="A81" s="287">
        <v>1130</v>
      </c>
      <c r="B81" s="287" t="s">
        <v>305</v>
      </c>
      <c r="C81" s="287">
        <v>12</v>
      </c>
      <c r="D81" s="115">
        <v>79982.95</v>
      </c>
      <c r="E81" s="274">
        <f t="shared" si="2"/>
        <v>24506.775880000001</v>
      </c>
      <c r="F81" s="288">
        <f t="shared" si="3"/>
        <v>104489.72588</v>
      </c>
      <c r="G81" s="25">
        <v>1</v>
      </c>
      <c r="H81" s="116"/>
    </row>
    <row r="82" spans="1:8" x14ac:dyDescent="0.25">
      <c r="A82" s="287">
        <v>1132</v>
      </c>
      <c r="B82" s="287" t="s">
        <v>306</v>
      </c>
      <c r="C82" s="287">
        <v>12</v>
      </c>
      <c r="D82" s="115">
        <v>67413.070000000007</v>
      </c>
      <c r="E82" s="274">
        <f t="shared" si="2"/>
        <v>20655.364648000002</v>
      </c>
      <c r="F82" s="288">
        <f t="shared" si="3"/>
        <v>88068.434648000009</v>
      </c>
      <c r="G82" s="25">
        <v>1</v>
      </c>
      <c r="H82" s="116"/>
    </row>
    <row r="83" spans="1:8" x14ac:dyDescent="0.25">
      <c r="A83" s="287">
        <v>1133</v>
      </c>
      <c r="B83" s="287" t="s">
        <v>305</v>
      </c>
      <c r="C83" s="287">
        <v>7</v>
      </c>
      <c r="D83" s="115">
        <v>83299.78</v>
      </c>
      <c r="E83" s="274">
        <f t="shared" si="2"/>
        <v>25523.052592</v>
      </c>
      <c r="F83" s="288">
        <f t="shared" si="3"/>
        <v>108822.83259199999</v>
      </c>
      <c r="G83" s="25">
        <v>1</v>
      </c>
      <c r="H83" s="116"/>
    </row>
    <row r="84" spans="1:8" x14ac:dyDescent="0.25">
      <c r="A84" s="287">
        <v>1139</v>
      </c>
      <c r="B84" s="287" t="s">
        <v>306</v>
      </c>
      <c r="C84" s="287">
        <v>12</v>
      </c>
      <c r="D84" s="115">
        <v>64131.360000000001</v>
      </c>
      <c r="E84" s="274">
        <f t="shared" si="2"/>
        <v>19649.848704</v>
      </c>
      <c r="F84" s="288">
        <f t="shared" si="3"/>
        <v>83781.208704000004</v>
      </c>
      <c r="G84" s="25">
        <v>8.2000000000000003E-2</v>
      </c>
      <c r="H84" s="116">
        <v>0.91800000000000004</v>
      </c>
    </row>
    <row r="85" spans="1:8" x14ac:dyDescent="0.25">
      <c r="A85" s="287">
        <v>1142</v>
      </c>
      <c r="B85" s="287" t="s">
        <v>305</v>
      </c>
      <c r="C85" s="287">
        <v>12</v>
      </c>
      <c r="D85" s="115">
        <v>66823.360000000001</v>
      </c>
      <c r="E85" s="274">
        <f t="shared" si="2"/>
        <v>20474.677503999999</v>
      </c>
      <c r="F85" s="288">
        <f t="shared" si="3"/>
        <v>87298.037504000007</v>
      </c>
      <c r="G85" s="25">
        <v>0.32900000000000001</v>
      </c>
      <c r="H85" s="116">
        <v>0.67100000000000004</v>
      </c>
    </row>
    <row r="86" spans="1:8" x14ac:dyDescent="0.25">
      <c r="A86" s="287">
        <v>1143</v>
      </c>
      <c r="B86" s="287" t="s">
        <v>305</v>
      </c>
      <c r="C86" s="287">
        <v>12</v>
      </c>
      <c r="D86" s="115">
        <v>63055.23</v>
      </c>
      <c r="E86" s="274">
        <f t="shared" si="2"/>
        <v>19320.122472000003</v>
      </c>
      <c r="F86" s="288">
        <f t="shared" si="3"/>
        <v>82375.352471999999</v>
      </c>
      <c r="G86" s="25">
        <v>0.41499999999999998</v>
      </c>
      <c r="H86" s="116">
        <v>0.58499999999999996</v>
      </c>
    </row>
    <row r="87" spans="1:8" x14ac:dyDescent="0.25">
      <c r="A87" s="287">
        <v>1146</v>
      </c>
      <c r="B87" s="287" t="s">
        <v>305</v>
      </c>
      <c r="C87" s="287">
        <v>1</v>
      </c>
      <c r="D87" s="115">
        <v>5770.54</v>
      </c>
      <c r="E87" s="274">
        <f t="shared" si="2"/>
        <v>1768.0934560000001</v>
      </c>
      <c r="F87" s="288">
        <f t="shared" si="3"/>
        <v>7538.6334559999996</v>
      </c>
      <c r="G87" s="25">
        <v>1</v>
      </c>
      <c r="H87" s="116"/>
    </row>
    <row r="88" spans="1:8" x14ac:dyDescent="0.25">
      <c r="A88" s="287">
        <v>1148</v>
      </c>
      <c r="B88" s="287" t="s">
        <v>306</v>
      </c>
      <c r="C88" s="287">
        <v>12</v>
      </c>
      <c r="D88" s="115">
        <v>74931.740000000005</v>
      </c>
      <c r="E88" s="274">
        <f t="shared" si="2"/>
        <v>22959.085136000002</v>
      </c>
      <c r="F88" s="288">
        <f t="shared" si="3"/>
        <v>97890.825135999999</v>
      </c>
      <c r="G88" s="25">
        <v>1</v>
      </c>
      <c r="H88" s="116"/>
    </row>
    <row r="89" spans="1:8" x14ac:dyDescent="0.25">
      <c r="A89" s="287">
        <v>1152</v>
      </c>
      <c r="B89" s="287" t="s">
        <v>305</v>
      </c>
      <c r="C89" s="287">
        <v>2</v>
      </c>
      <c r="D89" s="115">
        <v>6537.18</v>
      </c>
      <c r="E89" s="274">
        <f t="shared" si="2"/>
        <v>2002.9919520000001</v>
      </c>
      <c r="F89" s="288">
        <f t="shared" si="3"/>
        <v>8540.1719520000006</v>
      </c>
      <c r="G89" s="25">
        <v>1</v>
      </c>
      <c r="H89" s="116"/>
    </row>
    <row r="90" spans="1:8" x14ac:dyDescent="0.25">
      <c r="A90" s="287">
        <v>1157</v>
      </c>
      <c r="B90" s="287" t="s">
        <v>306</v>
      </c>
      <c r="C90" s="287">
        <v>12</v>
      </c>
      <c r="D90" s="115">
        <v>57047.360000000001</v>
      </c>
      <c r="E90" s="274">
        <f t="shared" si="2"/>
        <v>17479.311104</v>
      </c>
      <c r="F90" s="288">
        <f t="shared" si="3"/>
        <v>74526.671104000008</v>
      </c>
      <c r="G90" s="25">
        <v>1</v>
      </c>
      <c r="H90" s="116"/>
    </row>
    <row r="91" spans="1:8" x14ac:dyDescent="0.25">
      <c r="A91" s="287">
        <v>1165</v>
      </c>
      <c r="B91" s="287" t="s">
        <v>305</v>
      </c>
      <c r="C91" s="287">
        <v>10</v>
      </c>
      <c r="D91" s="115">
        <v>52316.74</v>
      </c>
      <c r="E91" s="274">
        <f t="shared" si="2"/>
        <v>16029.849135999999</v>
      </c>
      <c r="F91" s="288">
        <f t="shared" si="3"/>
        <v>68346.589135999995</v>
      </c>
      <c r="G91" s="25">
        <v>1</v>
      </c>
      <c r="H91" s="116"/>
    </row>
    <row r="92" spans="1:8" x14ac:dyDescent="0.25">
      <c r="A92" s="287">
        <v>1166</v>
      </c>
      <c r="B92" s="287" t="s">
        <v>305</v>
      </c>
      <c r="C92" s="287">
        <v>12</v>
      </c>
      <c r="D92" s="115">
        <v>66642.91</v>
      </c>
      <c r="E92" s="274">
        <f t="shared" si="2"/>
        <v>20419.387624000003</v>
      </c>
      <c r="F92" s="288">
        <f t="shared" si="3"/>
        <v>87062.297623999999</v>
      </c>
      <c r="G92" s="25">
        <v>1</v>
      </c>
      <c r="H92" s="116"/>
    </row>
    <row r="93" spans="1:8" x14ac:dyDescent="0.25">
      <c r="A93" s="287">
        <v>1169</v>
      </c>
      <c r="B93" s="287" t="s">
        <v>305</v>
      </c>
      <c r="C93" s="287">
        <v>12</v>
      </c>
      <c r="D93" s="115">
        <v>58064.31</v>
      </c>
      <c r="E93" s="274">
        <f t="shared" si="2"/>
        <v>17790.904584</v>
      </c>
      <c r="F93" s="288">
        <f t="shared" si="3"/>
        <v>75855.214584000001</v>
      </c>
      <c r="G93" s="25">
        <v>1</v>
      </c>
      <c r="H93" s="116"/>
    </row>
    <row r="94" spans="1:8" x14ac:dyDescent="0.25">
      <c r="A94" s="287">
        <v>1170</v>
      </c>
      <c r="B94" s="287" t="s">
        <v>308</v>
      </c>
      <c r="C94" s="287">
        <v>12</v>
      </c>
      <c r="D94" s="115">
        <v>102331.21</v>
      </c>
      <c r="E94" s="274">
        <f t="shared" si="2"/>
        <v>31354.282744000004</v>
      </c>
      <c r="F94" s="288">
        <f t="shared" si="3"/>
        <v>133685.49274400002</v>
      </c>
      <c r="G94" s="25">
        <v>1</v>
      </c>
      <c r="H94" s="116"/>
    </row>
    <row r="95" spans="1:8" x14ac:dyDescent="0.25">
      <c r="A95" s="287">
        <v>1173</v>
      </c>
      <c r="B95" s="287" t="s">
        <v>306</v>
      </c>
      <c r="C95" s="287">
        <v>12</v>
      </c>
      <c r="D95" s="115">
        <v>59253.55</v>
      </c>
      <c r="E95" s="274">
        <f t="shared" si="2"/>
        <v>18155.28772</v>
      </c>
      <c r="F95" s="288">
        <f t="shared" si="3"/>
        <v>77408.83772000001</v>
      </c>
      <c r="G95" s="25">
        <v>1</v>
      </c>
      <c r="H95" s="116"/>
    </row>
    <row r="96" spans="1:8" x14ac:dyDescent="0.25">
      <c r="A96" s="287">
        <v>1180</v>
      </c>
      <c r="B96" s="287" t="s">
        <v>305</v>
      </c>
      <c r="C96" s="287">
        <v>12</v>
      </c>
      <c r="D96" s="115">
        <v>58796.55</v>
      </c>
      <c r="E96" s="274">
        <f t="shared" si="2"/>
        <v>18015.262920000001</v>
      </c>
      <c r="F96" s="288">
        <f t="shared" si="3"/>
        <v>76811.812919999997</v>
      </c>
      <c r="G96" s="25">
        <v>1</v>
      </c>
      <c r="H96" s="116"/>
    </row>
    <row r="97" spans="1:8" x14ac:dyDescent="0.25">
      <c r="A97" s="287">
        <v>1181</v>
      </c>
      <c r="B97" s="287" t="s">
        <v>306</v>
      </c>
      <c r="C97" s="287">
        <v>12</v>
      </c>
      <c r="D97" s="115">
        <v>56272.17</v>
      </c>
      <c r="E97" s="274">
        <f t="shared" si="2"/>
        <v>17241.792888</v>
      </c>
      <c r="F97" s="288">
        <f t="shared" si="3"/>
        <v>73513.962887999995</v>
      </c>
      <c r="G97" s="25">
        <v>1</v>
      </c>
      <c r="H97" s="116"/>
    </row>
    <row r="98" spans="1:8" x14ac:dyDescent="0.25">
      <c r="A98" s="287">
        <v>1182</v>
      </c>
      <c r="B98" s="287" t="s">
        <v>305</v>
      </c>
      <c r="C98" s="287">
        <v>12</v>
      </c>
      <c r="D98" s="115">
        <v>57314.04</v>
      </c>
      <c r="E98" s="274">
        <f t="shared" si="2"/>
        <v>17561.021855999999</v>
      </c>
      <c r="F98" s="288">
        <f t="shared" si="3"/>
        <v>74875.061856</v>
      </c>
      <c r="G98" s="25">
        <v>1</v>
      </c>
      <c r="H98" s="116"/>
    </row>
    <row r="99" spans="1:8" x14ac:dyDescent="0.25">
      <c r="A99" s="287">
        <v>1195</v>
      </c>
      <c r="B99" s="287" t="s">
        <v>306</v>
      </c>
      <c r="C99" s="287">
        <v>1</v>
      </c>
      <c r="D99" s="115">
        <v>12728.44</v>
      </c>
      <c r="E99" s="274">
        <f t="shared" si="2"/>
        <v>3899.9940160000001</v>
      </c>
      <c r="F99" s="288">
        <f t="shared" si="3"/>
        <v>16628.434015999999</v>
      </c>
      <c r="G99" s="25">
        <v>1</v>
      </c>
      <c r="H99" s="116"/>
    </row>
    <row r="100" spans="1:8" x14ac:dyDescent="0.25">
      <c r="A100" s="287">
        <v>1197</v>
      </c>
      <c r="B100" s="287" t="s">
        <v>306</v>
      </c>
      <c r="C100" s="287">
        <v>12</v>
      </c>
      <c r="D100" s="115">
        <v>56960.91</v>
      </c>
      <c r="E100" s="274">
        <f t="shared" si="2"/>
        <v>17452.822824000003</v>
      </c>
      <c r="F100" s="288">
        <f t="shared" si="3"/>
        <v>74413.732824000006</v>
      </c>
      <c r="G100" s="25">
        <v>1</v>
      </c>
      <c r="H100" s="116"/>
    </row>
    <row r="101" spans="1:8" x14ac:dyDescent="0.25">
      <c r="A101" s="287">
        <v>1200</v>
      </c>
      <c r="B101" s="287" t="s">
        <v>305</v>
      </c>
      <c r="C101" s="287">
        <v>12</v>
      </c>
      <c r="D101" s="115">
        <v>55500.67</v>
      </c>
      <c r="E101" s="274">
        <f t="shared" si="2"/>
        <v>17005.405287999998</v>
      </c>
      <c r="F101" s="288">
        <f t="shared" si="3"/>
        <v>72506.075287999993</v>
      </c>
      <c r="G101" s="25">
        <v>1</v>
      </c>
      <c r="H101" s="116"/>
    </row>
    <row r="102" spans="1:8" x14ac:dyDescent="0.25">
      <c r="A102" s="287">
        <v>1201</v>
      </c>
      <c r="B102" s="287" t="s">
        <v>306</v>
      </c>
      <c r="C102" s="287">
        <v>12</v>
      </c>
      <c r="D102" s="115">
        <v>54970.67</v>
      </c>
      <c r="E102" s="274">
        <f t="shared" si="2"/>
        <v>16843.013287999998</v>
      </c>
      <c r="F102" s="288">
        <f t="shared" si="3"/>
        <v>71813.683288</v>
      </c>
      <c r="G102" s="25">
        <v>0.36499999999999999</v>
      </c>
      <c r="H102" s="116">
        <v>0.63500000000000001</v>
      </c>
    </row>
    <row r="103" spans="1:8" x14ac:dyDescent="0.25">
      <c r="A103" s="287">
        <v>1202</v>
      </c>
      <c r="B103" s="287" t="s">
        <v>305</v>
      </c>
      <c r="C103" s="287">
        <v>12</v>
      </c>
      <c r="D103" s="115">
        <v>66598.58</v>
      </c>
      <c r="E103" s="274">
        <f t="shared" si="2"/>
        <v>20405.804912</v>
      </c>
      <c r="F103" s="288">
        <f t="shared" si="3"/>
        <v>87004.384912000009</v>
      </c>
      <c r="G103" s="25">
        <v>1</v>
      </c>
      <c r="H103" s="116"/>
    </row>
    <row r="104" spans="1:8" x14ac:dyDescent="0.25">
      <c r="A104" s="287">
        <v>1203</v>
      </c>
      <c r="B104" s="287" t="s">
        <v>305</v>
      </c>
      <c r="C104" s="287">
        <v>6</v>
      </c>
      <c r="D104" s="115">
        <v>23553.45</v>
      </c>
      <c r="E104" s="274">
        <f t="shared" si="2"/>
        <v>7216.7770800000008</v>
      </c>
      <c r="F104" s="288">
        <f t="shared" si="3"/>
        <v>30770.227080000001</v>
      </c>
      <c r="G104" s="25">
        <v>1</v>
      </c>
      <c r="H104" s="116"/>
    </row>
    <row r="105" spans="1:8" x14ac:dyDescent="0.25">
      <c r="A105" s="287">
        <v>1205</v>
      </c>
      <c r="B105" s="287" t="s">
        <v>307</v>
      </c>
      <c r="C105" s="287">
        <v>12</v>
      </c>
      <c r="D105" s="115">
        <v>55627.76</v>
      </c>
      <c r="E105" s="274">
        <f t="shared" si="2"/>
        <v>17044.345664</v>
      </c>
      <c r="F105" s="288">
        <f t="shared" si="3"/>
        <v>72672.105664000002</v>
      </c>
      <c r="G105" s="25">
        <v>1</v>
      </c>
      <c r="H105" s="116"/>
    </row>
    <row r="106" spans="1:8" x14ac:dyDescent="0.25">
      <c r="A106" s="287">
        <v>1206</v>
      </c>
      <c r="B106" s="287" t="s">
        <v>305</v>
      </c>
      <c r="C106" s="287">
        <v>12</v>
      </c>
      <c r="D106" s="115">
        <v>53735.83</v>
      </c>
      <c r="E106" s="274">
        <f t="shared" si="2"/>
        <v>16464.658312</v>
      </c>
      <c r="F106" s="288">
        <f t="shared" si="3"/>
        <v>70200.488312000001</v>
      </c>
      <c r="G106" s="25">
        <v>1</v>
      </c>
      <c r="H106" s="116"/>
    </row>
    <row r="107" spans="1:8" x14ac:dyDescent="0.25">
      <c r="A107" s="287">
        <v>1210</v>
      </c>
      <c r="B107" s="287" t="s">
        <v>305</v>
      </c>
      <c r="C107" s="287">
        <v>12</v>
      </c>
      <c r="D107" s="115">
        <v>97066.47</v>
      </c>
      <c r="E107" s="274">
        <f t="shared" si="2"/>
        <v>29741.166408000001</v>
      </c>
      <c r="F107" s="288">
        <f t="shared" si="3"/>
        <v>126807.63640800001</v>
      </c>
      <c r="G107" s="25">
        <v>1</v>
      </c>
      <c r="H107" s="116"/>
    </row>
    <row r="108" spans="1:8" x14ac:dyDescent="0.25">
      <c r="A108" s="287">
        <v>1211</v>
      </c>
      <c r="B108" s="287" t="s">
        <v>306</v>
      </c>
      <c r="C108" s="287">
        <v>12</v>
      </c>
      <c r="D108" s="115">
        <v>36030.129999999997</v>
      </c>
      <c r="E108" s="274">
        <f t="shared" si="2"/>
        <v>11039.631831999999</v>
      </c>
      <c r="F108" s="288">
        <f t="shared" si="3"/>
        <v>47069.761831999997</v>
      </c>
      <c r="G108" s="25">
        <v>1</v>
      </c>
      <c r="H108" s="116"/>
    </row>
    <row r="109" spans="1:8" x14ac:dyDescent="0.25">
      <c r="A109" s="287">
        <v>1216</v>
      </c>
      <c r="B109" s="287" t="s">
        <v>305</v>
      </c>
      <c r="C109" s="287">
        <v>12</v>
      </c>
      <c r="D109" s="115">
        <v>100850.02</v>
      </c>
      <c r="E109" s="274">
        <f t="shared" si="2"/>
        <v>30900.446128000003</v>
      </c>
      <c r="F109" s="288">
        <f t="shared" si="3"/>
        <v>131750.466128</v>
      </c>
      <c r="G109" s="25">
        <v>1</v>
      </c>
      <c r="H109" s="116"/>
    </row>
    <row r="110" spans="1:8" x14ac:dyDescent="0.25">
      <c r="A110" s="287">
        <v>1219</v>
      </c>
      <c r="B110" s="287" t="s">
        <v>306</v>
      </c>
      <c r="C110" s="287">
        <v>12</v>
      </c>
      <c r="D110" s="115">
        <v>60574.21</v>
      </c>
      <c r="E110" s="274">
        <f t="shared" si="2"/>
        <v>18559.937944000001</v>
      </c>
      <c r="F110" s="288">
        <f t="shared" si="3"/>
        <v>79134.147943999997</v>
      </c>
      <c r="G110" s="25">
        <v>0.315</v>
      </c>
      <c r="H110" s="116">
        <v>0.68500000000000005</v>
      </c>
    </row>
    <row r="111" spans="1:8" x14ac:dyDescent="0.25">
      <c r="A111" s="287">
        <v>1221</v>
      </c>
      <c r="B111" s="287" t="s">
        <v>306</v>
      </c>
      <c r="C111" s="287">
        <v>12</v>
      </c>
      <c r="D111" s="115">
        <v>62250.85</v>
      </c>
      <c r="E111" s="274">
        <f t="shared" si="2"/>
        <v>19073.66044</v>
      </c>
      <c r="F111" s="288">
        <f t="shared" si="3"/>
        <v>81324.510439999998</v>
      </c>
      <c r="G111" s="25">
        <v>0.315</v>
      </c>
      <c r="H111" s="116">
        <v>0.68500000000000005</v>
      </c>
    </row>
    <row r="112" spans="1:8" x14ac:dyDescent="0.25">
      <c r="A112" s="287">
        <v>1222</v>
      </c>
      <c r="B112" s="287" t="s">
        <v>306</v>
      </c>
      <c r="C112" s="287">
        <v>12</v>
      </c>
      <c r="D112" s="115">
        <v>60789.39</v>
      </c>
      <c r="E112" s="274">
        <f t="shared" si="2"/>
        <v>18625.869095999999</v>
      </c>
      <c r="F112" s="288">
        <f t="shared" si="3"/>
        <v>79415.259095999994</v>
      </c>
      <c r="G112" s="25"/>
      <c r="H112" s="116">
        <v>1</v>
      </c>
    </row>
    <row r="113" spans="1:8" x14ac:dyDescent="0.25">
      <c r="A113" s="287">
        <v>1225</v>
      </c>
      <c r="B113" s="287" t="s">
        <v>306</v>
      </c>
      <c r="C113" s="287">
        <v>12</v>
      </c>
      <c r="D113" s="115">
        <v>63580.29</v>
      </c>
      <c r="E113" s="274">
        <f t="shared" si="2"/>
        <v>19481.000856000002</v>
      </c>
      <c r="F113" s="288">
        <f t="shared" si="3"/>
        <v>83061.290856000007</v>
      </c>
      <c r="G113" s="25">
        <v>0.45</v>
      </c>
      <c r="H113" s="116">
        <v>0.55000000000000004</v>
      </c>
    </row>
    <row r="114" spans="1:8" x14ac:dyDescent="0.25">
      <c r="A114" s="287">
        <v>1226</v>
      </c>
      <c r="B114" s="287" t="s">
        <v>306</v>
      </c>
      <c r="C114" s="287">
        <v>12</v>
      </c>
      <c r="D114" s="115">
        <v>60313.9</v>
      </c>
      <c r="E114" s="274">
        <f t="shared" si="2"/>
        <v>18480.178960000001</v>
      </c>
      <c r="F114" s="288">
        <f t="shared" si="3"/>
        <v>78794.078959999999</v>
      </c>
      <c r="G114" s="25">
        <v>1</v>
      </c>
      <c r="H114" s="116"/>
    </row>
    <row r="115" spans="1:8" x14ac:dyDescent="0.25">
      <c r="A115" s="287">
        <v>1230</v>
      </c>
      <c r="B115" s="287" t="s">
        <v>305</v>
      </c>
      <c r="C115" s="287">
        <v>12</v>
      </c>
      <c r="D115" s="115">
        <v>45857.67</v>
      </c>
      <c r="E115" s="274">
        <f t="shared" si="2"/>
        <v>14050.790088</v>
      </c>
      <c r="F115" s="288">
        <f t="shared" si="3"/>
        <v>59908.460088</v>
      </c>
      <c r="G115" s="25">
        <v>1</v>
      </c>
      <c r="H115" s="116"/>
    </row>
    <row r="116" spans="1:8" x14ac:dyDescent="0.25">
      <c r="A116" s="287">
        <v>1233</v>
      </c>
      <c r="B116" s="287" t="s">
        <v>307</v>
      </c>
      <c r="C116" s="287">
        <v>12</v>
      </c>
      <c r="D116" s="115">
        <v>88173.48</v>
      </c>
      <c r="E116" s="274">
        <f t="shared" si="2"/>
        <v>27016.354272</v>
      </c>
      <c r="F116" s="288">
        <f t="shared" si="3"/>
        <v>115189.83427199999</v>
      </c>
      <c r="G116" s="25">
        <v>1</v>
      </c>
      <c r="H116" s="116"/>
    </row>
    <row r="117" spans="1:8" x14ac:dyDescent="0.25">
      <c r="A117" s="287">
        <v>1239</v>
      </c>
      <c r="B117" s="287" t="s">
        <v>306</v>
      </c>
      <c r="C117" s="287">
        <v>12</v>
      </c>
      <c r="D117" s="115">
        <v>88161.01</v>
      </c>
      <c r="E117" s="274">
        <f t="shared" si="2"/>
        <v>27012.533464</v>
      </c>
      <c r="F117" s="288">
        <f t="shared" si="3"/>
        <v>115173.54346399999</v>
      </c>
      <c r="G117" s="25">
        <v>1</v>
      </c>
      <c r="H117" s="116"/>
    </row>
    <row r="118" spans="1:8" x14ac:dyDescent="0.25">
      <c r="A118" s="287">
        <v>1240</v>
      </c>
      <c r="B118" s="287" t="s">
        <v>305</v>
      </c>
      <c r="C118" s="287">
        <v>12</v>
      </c>
      <c r="D118" s="115">
        <v>88504.21</v>
      </c>
      <c r="E118" s="274">
        <f t="shared" si="2"/>
        <v>27117.689944000002</v>
      </c>
      <c r="F118" s="288">
        <f t="shared" si="3"/>
        <v>115621.899944</v>
      </c>
      <c r="G118" s="25">
        <v>1</v>
      </c>
      <c r="H118" s="116"/>
    </row>
    <row r="119" spans="1:8" x14ac:dyDescent="0.25">
      <c r="A119" s="287">
        <v>1243</v>
      </c>
      <c r="B119" s="287" t="s">
        <v>305</v>
      </c>
      <c r="C119" s="287">
        <v>12</v>
      </c>
      <c r="D119" s="115">
        <v>91858.92</v>
      </c>
      <c r="E119" s="274">
        <f t="shared" si="2"/>
        <v>28145.573088000001</v>
      </c>
      <c r="F119" s="288">
        <f t="shared" si="3"/>
        <v>120004.493088</v>
      </c>
      <c r="G119" s="25">
        <v>1</v>
      </c>
      <c r="H119" s="116"/>
    </row>
    <row r="120" spans="1:8" x14ac:dyDescent="0.25">
      <c r="A120" s="287">
        <v>1244</v>
      </c>
      <c r="B120" s="287" t="s">
        <v>305</v>
      </c>
      <c r="C120" s="287">
        <v>12</v>
      </c>
      <c r="D120" s="115">
        <v>64100.72</v>
      </c>
      <c r="E120" s="274">
        <f t="shared" si="2"/>
        <v>19640.460608000001</v>
      </c>
      <c r="F120" s="288">
        <f t="shared" si="3"/>
        <v>83741.180607999995</v>
      </c>
      <c r="G120" s="25">
        <v>1</v>
      </c>
      <c r="H120" s="116"/>
    </row>
    <row r="121" spans="1:8" x14ac:dyDescent="0.25">
      <c r="A121" s="287">
        <v>1245</v>
      </c>
      <c r="B121" s="287" t="s">
        <v>305</v>
      </c>
      <c r="C121" s="287">
        <v>12</v>
      </c>
      <c r="D121" s="115">
        <v>67395.62</v>
      </c>
      <c r="E121" s="274">
        <f t="shared" si="2"/>
        <v>20650.017968</v>
      </c>
      <c r="F121" s="288">
        <f t="shared" si="3"/>
        <v>88045.637967999995</v>
      </c>
      <c r="G121" s="25">
        <v>1</v>
      </c>
      <c r="H121" s="116"/>
    </row>
    <row r="122" spans="1:8" x14ac:dyDescent="0.25">
      <c r="A122" s="287">
        <v>1251</v>
      </c>
      <c r="B122" s="287" t="s">
        <v>306</v>
      </c>
      <c r="C122" s="287">
        <v>12</v>
      </c>
      <c r="D122" s="115">
        <v>57940.76</v>
      </c>
      <c r="E122" s="274">
        <f t="shared" si="2"/>
        <v>17753.048864</v>
      </c>
      <c r="F122" s="288">
        <f t="shared" si="3"/>
        <v>75693.808864000006</v>
      </c>
      <c r="G122" s="25">
        <v>1</v>
      </c>
      <c r="H122" s="116"/>
    </row>
    <row r="123" spans="1:8" x14ac:dyDescent="0.25">
      <c r="A123" s="287">
        <v>1252</v>
      </c>
      <c r="B123" s="287" t="s">
        <v>306</v>
      </c>
      <c r="C123" s="287">
        <v>12</v>
      </c>
      <c r="D123" s="115">
        <v>65608.850000000006</v>
      </c>
      <c r="E123" s="274">
        <f t="shared" si="2"/>
        <v>20102.551640000001</v>
      </c>
      <c r="F123" s="288">
        <f t="shared" si="3"/>
        <v>85711.401640000011</v>
      </c>
      <c r="G123" s="25">
        <v>1</v>
      </c>
      <c r="H123" s="116"/>
    </row>
    <row r="124" spans="1:8" x14ac:dyDescent="0.25">
      <c r="A124" s="287">
        <v>1253</v>
      </c>
      <c r="B124" s="287" t="s">
        <v>305</v>
      </c>
      <c r="C124" s="287">
        <v>12</v>
      </c>
      <c r="D124" s="115">
        <v>57706.37</v>
      </c>
      <c r="E124" s="274">
        <f t="shared" si="2"/>
        <v>17681.231768000001</v>
      </c>
      <c r="F124" s="288">
        <f t="shared" si="3"/>
        <v>75387.601768000008</v>
      </c>
      <c r="G124" s="25">
        <v>1</v>
      </c>
      <c r="H124" s="116"/>
    </row>
    <row r="125" spans="1:8" x14ac:dyDescent="0.25">
      <c r="A125" s="287">
        <v>1256</v>
      </c>
      <c r="B125" s="287" t="s">
        <v>305</v>
      </c>
      <c r="C125" s="287">
        <v>12</v>
      </c>
      <c r="D125" s="115">
        <v>68354.429999999993</v>
      </c>
      <c r="E125" s="274">
        <f t="shared" si="2"/>
        <v>20943.797351999998</v>
      </c>
      <c r="F125" s="288">
        <f t="shared" si="3"/>
        <v>89298.227351999987</v>
      </c>
      <c r="G125" s="25">
        <v>1</v>
      </c>
      <c r="H125" s="116"/>
    </row>
    <row r="126" spans="1:8" x14ac:dyDescent="0.25">
      <c r="A126" s="287">
        <v>1260</v>
      </c>
      <c r="B126" s="287" t="s">
        <v>305</v>
      </c>
      <c r="C126" s="287">
        <v>12</v>
      </c>
      <c r="D126" s="115">
        <v>65063.23</v>
      </c>
      <c r="E126" s="274">
        <f t="shared" si="2"/>
        <v>19935.373672000002</v>
      </c>
      <c r="F126" s="288">
        <f t="shared" si="3"/>
        <v>84998.603671999997</v>
      </c>
      <c r="G126" s="25">
        <v>1</v>
      </c>
      <c r="H126" s="116"/>
    </row>
    <row r="127" spans="1:8" x14ac:dyDescent="0.25">
      <c r="A127" s="287">
        <v>1262</v>
      </c>
      <c r="B127" s="287" t="s">
        <v>305</v>
      </c>
      <c r="C127" s="287">
        <v>12</v>
      </c>
      <c r="D127" s="115">
        <v>84804.81</v>
      </c>
      <c r="E127" s="274">
        <f t="shared" si="2"/>
        <v>25984.193783999999</v>
      </c>
      <c r="F127" s="288">
        <f t="shared" si="3"/>
        <v>110789.003784</v>
      </c>
      <c r="G127" s="25">
        <v>1</v>
      </c>
      <c r="H127" s="116"/>
    </row>
    <row r="128" spans="1:8" x14ac:dyDescent="0.25">
      <c r="A128" s="287">
        <v>1266</v>
      </c>
      <c r="B128" s="287" t="s">
        <v>305</v>
      </c>
      <c r="C128" s="287">
        <v>12</v>
      </c>
      <c r="D128" s="115">
        <v>50194.34</v>
      </c>
      <c r="E128" s="274">
        <f t="shared" si="2"/>
        <v>15379.545775999999</v>
      </c>
      <c r="F128" s="288">
        <f t="shared" si="3"/>
        <v>65573.885775999996</v>
      </c>
      <c r="G128" s="25">
        <v>1</v>
      </c>
      <c r="H128" s="116"/>
    </row>
    <row r="129" spans="1:8" x14ac:dyDescent="0.25">
      <c r="A129" s="287">
        <v>1276</v>
      </c>
      <c r="B129" s="287" t="s">
        <v>306</v>
      </c>
      <c r="C129" s="287">
        <v>12</v>
      </c>
      <c r="D129" s="115">
        <v>69754.179999999993</v>
      </c>
      <c r="E129" s="274">
        <f t="shared" si="2"/>
        <v>21372.680751999997</v>
      </c>
      <c r="F129" s="288">
        <f t="shared" si="3"/>
        <v>91126.860751999993</v>
      </c>
      <c r="G129" s="25">
        <v>1</v>
      </c>
      <c r="H129" s="116"/>
    </row>
    <row r="130" spans="1:8" x14ac:dyDescent="0.25">
      <c r="A130" s="287">
        <v>1277</v>
      </c>
      <c r="B130" s="287" t="s">
        <v>306</v>
      </c>
      <c r="C130" s="287">
        <v>12</v>
      </c>
      <c r="D130" s="115">
        <v>57288.89</v>
      </c>
      <c r="E130" s="274">
        <f t="shared" si="2"/>
        <v>17553.315896</v>
      </c>
      <c r="F130" s="288">
        <f t="shared" si="3"/>
        <v>74842.205895999999</v>
      </c>
      <c r="G130" s="25">
        <v>1</v>
      </c>
      <c r="H130" s="116"/>
    </row>
    <row r="131" spans="1:8" x14ac:dyDescent="0.25">
      <c r="A131" s="287">
        <v>1283</v>
      </c>
      <c r="B131" s="287" t="s">
        <v>305</v>
      </c>
      <c r="C131" s="287">
        <v>12</v>
      </c>
      <c r="D131" s="115">
        <v>66158.929999999993</v>
      </c>
      <c r="E131" s="274">
        <f t="shared" si="2"/>
        <v>20271.096151999998</v>
      </c>
      <c r="F131" s="288">
        <f t="shared" si="3"/>
        <v>86430.026151999991</v>
      </c>
      <c r="G131" s="25">
        <v>1</v>
      </c>
      <c r="H131" s="116"/>
    </row>
    <row r="132" spans="1:8" x14ac:dyDescent="0.25">
      <c r="A132" s="287">
        <v>1287</v>
      </c>
      <c r="B132" s="287" t="s">
        <v>305</v>
      </c>
      <c r="C132" s="287">
        <v>12</v>
      </c>
      <c r="D132" s="115">
        <v>57738.82</v>
      </c>
      <c r="E132" s="274">
        <f t="shared" si="2"/>
        <v>17691.174448000002</v>
      </c>
      <c r="F132" s="288">
        <f t="shared" si="3"/>
        <v>75429.994447999998</v>
      </c>
      <c r="G132" s="25">
        <v>1</v>
      </c>
      <c r="H132" s="116"/>
    </row>
    <row r="133" spans="1:8" x14ac:dyDescent="0.25">
      <c r="A133" s="287">
        <v>1292</v>
      </c>
      <c r="B133" s="287" t="s">
        <v>305</v>
      </c>
      <c r="C133" s="287">
        <v>12</v>
      </c>
      <c r="D133" s="115">
        <v>58566.34</v>
      </c>
      <c r="E133" s="274">
        <f t="shared" si="2"/>
        <v>17944.726576000001</v>
      </c>
      <c r="F133" s="288">
        <f t="shared" si="3"/>
        <v>76511.066575999997</v>
      </c>
      <c r="G133" s="25">
        <v>1</v>
      </c>
      <c r="H133" s="116"/>
    </row>
    <row r="134" spans="1:8" x14ac:dyDescent="0.25">
      <c r="A134" s="287">
        <v>1293</v>
      </c>
      <c r="B134" s="287" t="s">
        <v>305</v>
      </c>
      <c r="C134" s="287">
        <v>12</v>
      </c>
      <c r="D134" s="115">
        <v>88331.66</v>
      </c>
      <c r="E134" s="274">
        <f t="shared" si="2"/>
        <v>27064.820624</v>
      </c>
      <c r="F134" s="288">
        <f t="shared" si="3"/>
        <v>115396.480624</v>
      </c>
      <c r="G134" s="25">
        <v>0.41470000000000001</v>
      </c>
      <c r="H134" s="116">
        <v>0.58530000000000004</v>
      </c>
    </row>
    <row r="135" spans="1:8" x14ac:dyDescent="0.25">
      <c r="A135" s="287">
        <v>1299</v>
      </c>
      <c r="B135" s="287" t="s">
        <v>305</v>
      </c>
      <c r="C135" s="287">
        <v>12</v>
      </c>
      <c r="D135" s="115">
        <v>37469.93</v>
      </c>
      <c r="E135" s="274">
        <f t="shared" ref="E135:E198" si="4">$E$607*D135</f>
        <v>11480.786552</v>
      </c>
      <c r="F135" s="288">
        <f t="shared" ref="F135:F198" si="5">SUM(D135:E135)</f>
        <v>48950.716551999998</v>
      </c>
      <c r="G135" s="25">
        <v>1</v>
      </c>
      <c r="H135" s="116"/>
    </row>
    <row r="136" spans="1:8" x14ac:dyDescent="0.25">
      <c r="A136" s="287">
        <v>1302</v>
      </c>
      <c r="B136" s="287" t="s">
        <v>306</v>
      </c>
      <c r="C136" s="287">
        <v>12</v>
      </c>
      <c r="D136" s="115">
        <v>62578.59</v>
      </c>
      <c r="E136" s="274">
        <f t="shared" si="4"/>
        <v>19174.079976000001</v>
      </c>
      <c r="F136" s="288">
        <f t="shared" si="5"/>
        <v>81752.669976000005</v>
      </c>
      <c r="G136" s="25">
        <v>1</v>
      </c>
      <c r="H136" s="116"/>
    </row>
    <row r="137" spans="1:8" x14ac:dyDescent="0.25">
      <c r="A137" s="287">
        <v>1304</v>
      </c>
      <c r="B137" s="287" t="s">
        <v>306</v>
      </c>
      <c r="C137" s="287">
        <v>12</v>
      </c>
      <c r="D137" s="115">
        <v>60105.47</v>
      </c>
      <c r="E137" s="274">
        <f t="shared" si="4"/>
        <v>18416.316008000002</v>
      </c>
      <c r="F137" s="288">
        <f t="shared" si="5"/>
        <v>78521.786007999995</v>
      </c>
      <c r="G137" s="25">
        <v>1</v>
      </c>
      <c r="H137" s="116"/>
    </row>
    <row r="138" spans="1:8" x14ac:dyDescent="0.25">
      <c r="A138" s="287">
        <v>1305</v>
      </c>
      <c r="B138" s="287" t="s">
        <v>305</v>
      </c>
      <c r="C138" s="287">
        <v>12</v>
      </c>
      <c r="D138" s="115">
        <v>88139.520000000004</v>
      </c>
      <c r="E138" s="274">
        <f t="shared" si="4"/>
        <v>27005.948928000002</v>
      </c>
      <c r="F138" s="288">
        <f t="shared" si="5"/>
        <v>115145.468928</v>
      </c>
      <c r="G138" s="25">
        <v>1</v>
      </c>
      <c r="H138" s="116"/>
    </row>
    <row r="139" spans="1:8" x14ac:dyDescent="0.25">
      <c r="A139" s="287">
        <v>1308</v>
      </c>
      <c r="B139" s="287" t="s">
        <v>305</v>
      </c>
      <c r="C139" s="287">
        <v>12</v>
      </c>
      <c r="D139" s="115">
        <v>50460.71</v>
      </c>
      <c r="E139" s="274">
        <f t="shared" si="4"/>
        <v>15461.161544000001</v>
      </c>
      <c r="F139" s="288">
        <f t="shared" si="5"/>
        <v>65921.871543999994</v>
      </c>
      <c r="G139" s="25"/>
      <c r="H139" s="116">
        <v>1</v>
      </c>
    </row>
    <row r="140" spans="1:8" x14ac:dyDescent="0.25">
      <c r="A140" s="287">
        <v>1309</v>
      </c>
      <c r="B140" s="287" t="s">
        <v>305</v>
      </c>
      <c r="C140" s="287">
        <v>12</v>
      </c>
      <c r="D140" s="115">
        <v>97172.57</v>
      </c>
      <c r="E140" s="274">
        <f t="shared" si="4"/>
        <v>29773.675448000002</v>
      </c>
      <c r="F140" s="288">
        <f t="shared" si="5"/>
        <v>126946.245448</v>
      </c>
      <c r="G140" s="25">
        <v>1</v>
      </c>
      <c r="H140" s="116"/>
    </row>
    <row r="141" spans="1:8" x14ac:dyDescent="0.25">
      <c r="A141" s="287">
        <v>1317</v>
      </c>
      <c r="B141" s="287" t="s">
        <v>305</v>
      </c>
      <c r="C141" s="287">
        <v>12</v>
      </c>
      <c r="D141" s="115">
        <v>65293.26</v>
      </c>
      <c r="E141" s="274">
        <f t="shared" si="4"/>
        <v>20005.854864000001</v>
      </c>
      <c r="F141" s="288">
        <f t="shared" si="5"/>
        <v>85299.114864000003</v>
      </c>
      <c r="G141" s="25">
        <v>1</v>
      </c>
      <c r="H141" s="116"/>
    </row>
    <row r="142" spans="1:8" x14ac:dyDescent="0.25">
      <c r="A142" s="287">
        <v>1318</v>
      </c>
      <c r="B142" s="287" t="s">
        <v>307</v>
      </c>
      <c r="C142" s="287">
        <v>12</v>
      </c>
      <c r="D142" s="115">
        <v>96264.66</v>
      </c>
      <c r="E142" s="274">
        <f t="shared" si="4"/>
        <v>29495.491824000001</v>
      </c>
      <c r="F142" s="288">
        <f t="shared" si="5"/>
        <v>125760.151824</v>
      </c>
      <c r="G142" s="25">
        <v>1</v>
      </c>
      <c r="H142" s="116"/>
    </row>
    <row r="143" spans="1:8" x14ac:dyDescent="0.25">
      <c r="A143" s="287">
        <v>1319</v>
      </c>
      <c r="B143" s="287" t="s">
        <v>305</v>
      </c>
      <c r="C143" s="287">
        <v>12</v>
      </c>
      <c r="D143" s="115">
        <v>52542.59</v>
      </c>
      <c r="E143" s="274">
        <f t="shared" si="4"/>
        <v>16099.049575999999</v>
      </c>
      <c r="F143" s="288">
        <f t="shared" si="5"/>
        <v>68641.639576000001</v>
      </c>
      <c r="G143" s="25">
        <v>1</v>
      </c>
      <c r="H143" s="116"/>
    </row>
    <row r="144" spans="1:8" x14ac:dyDescent="0.25">
      <c r="A144" s="287">
        <v>1324</v>
      </c>
      <c r="B144" s="287" t="s">
        <v>305</v>
      </c>
      <c r="C144" s="287">
        <v>12</v>
      </c>
      <c r="D144" s="115">
        <v>55945.25</v>
      </c>
      <c r="E144" s="274">
        <f t="shared" si="4"/>
        <v>17141.624599999999</v>
      </c>
      <c r="F144" s="288">
        <f t="shared" si="5"/>
        <v>73086.874599999996</v>
      </c>
      <c r="G144" s="25">
        <v>1</v>
      </c>
      <c r="H144" s="116"/>
    </row>
    <row r="145" spans="1:8" x14ac:dyDescent="0.25">
      <c r="A145" s="287">
        <v>1331</v>
      </c>
      <c r="B145" s="287" t="s">
        <v>305</v>
      </c>
      <c r="C145" s="287">
        <v>12</v>
      </c>
      <c r="D145" s="115">
        <v>38160.43</v>
      </c>
      <c r="E145" s="274">
        <f t="shared" si="4"/>
        <v>11692.355751999999</v>
      </c>
      <c r="F145" s="288">
        <f t="shared" si="5"/>
        <v>49852.785751999996</v>
      </c>
      <c r="G145" s="25">
        <v>1</v>
      </c>
      <c r="H145" s="116"/>
    </row>
    <row r="146" spans="1:8" x14ac:dyDescent="0.25">
      <c r="A146" s="287">
        <v>1333</v>
      </c>
      <c r="B146" s="287" t="s">
        <v>305</v>
      </c>
      <c r="C146" s="287">
        <v>12</v>
      </c>
      <c r="D146" s="115">
        <v>60614.16</v>
      </c>
      <c r="E146" s="274">
        <f t="shared" si="4"/>
        <v>18572.178624</v>
      </c>
      <c r="F146" s="288">
        <f t="shared" si="5"/>
        <v>79186.338623999996</v>
      </c>
      <c r="G146" s="25">
        <v>1</v>
      </c>
      <c r="H146" s="116"/>
    </row>
    <row r="147" spans="1:8" x14ac:dyDescent="0.25">
      <c r="A147" s="287">
        <v>1335</v>
      </c>
      <c r="B147" s="287" t="s">
        <v>306</v>
      </c>
      <c r="C147" s="287">
        <v>5</v>
      </c>
      <c r="D147" s="115">
        <v>17238.47</v>
      </c>
      <c r="E147" s="274">
        <f t="shared" si="4"/>
        <v>5281.8672080000006</v>
      </c>
      <c r="F147" s="288">
        <f t="shared" si="5"/>
        <v>22520.337208000001</v>
      </c>
      <c r="G147" s="25">
        <v>1</v>
      </c>
      <c r="H147" s="116"/>
    </row>
    <row r="148" spans="1:8" x14ac:dyDescent="0.25">
      <c r="A148" s="287">
        <v>1337</v>
      </c>
      <c r="B148" s="287" t="s">
        <v>305</v>
      </c>
      <c r="C148" s="287">
        <v>12</v>
      </c>
      <c r="D148" s="115">
        <v>93680.87</v>
      </c>
      <c r="E148" s="274">
        <f t="shared" si="4"/>
        <v>28703.818567999999</v>
      </c>
      <c r="F148" s="288">
        <f t="shared" si="5"/>
        <v>122384.688568</v>
      </c>
      <c r="G148" s="25">
        <v>1</v>
      </c>
      <c r="H148" s="116"/>
    </row>
    <row r="149" spans="1:8" x14ac:dyDescent="0.25">
      <c r="A149" s="287">
        <v>1340</v>
      </c>
      <c r="B149" s="287" t="s">
        <v>305</v>
      </c>
      <c r="C149" s="287">
        <v>12</v>
      </c>
      <c r="D149" s="115">
        <v>101237.09</v>
      </c>
      <c r="E149" s="274">
        <f t="shared" si="4"/>
        <v>31019.044375999998</v>
      </c>
      <c r="F149" s="288">
        <f t="shared" si="5"/>
        <v>132256.134376</v>
      </c>
      <c r="G149" s="25">
        <v>1</v>
      </c>
      <c r="H149" s="116"/>
    </row>
    <row r="150" spans="1:8" x14ac:dyDescent="0.25">
      <c r="A150" s="287">
        <v>1343</v>
      </c>
      <c r="B150" s="287" t="s">
        <v>305</v>
      </c>
      <c r="C150" s="287">
        <v>0</v>
      </c>
      <c r="D150" s="115">
        <v>1132.0999999999999</v>
      </c>
      <c r="E150" s="274">
        <f t="shared" si="4"/>
        <v>346.87543999999997</v>
      </c>
      <c r="F150" s="288">
        <f t="shared" si="5"/>
        <v>1478.9754399999999</v>
      </c>
      <c r="G150" s="25">
        <v>1</v>
      </c>
      <c r="H150" s="116"/>
    </row>
    <row r="151" spans="1:8" x14ac:dyDescent="0.25">
      <c r="A151" s="287">
        <v>1346</v>
      </c>
      <c r="B151" s="287" t="s">
        <v>306</v>
      </c>
      <c r="C151" s="287">
        <v>4</v>
      </c>
      <c r="D151" s="115">
        <v>29608.81</v>
      </c>
      <c r="E151" s="274">
        <f t="shared" si="4"/>
        <v>9072.1393840000001</v>
      </c>
      <c r="F151" s="288">
        <f t="shared" si="5"/>
        <v>38680.949384</v>
      </c>
      <c r="G151" s="25">
        <v>1</v>
      </c>
      <c r="H151" s="116"/>
    </row>
    <row r="152" spans="1:8" x14ac:dyDescent="0.25">
      <c r="A152" s="287">
        <v>1352</v>
      </c>
      <c r="B152" s="287" t="s">
        <v>306</v>
      </c>
      <c r="C152" s="287">
        <v>12</v>
      </c>
      <c r="D152" s="115">
        <v>66931.710000000006</v>
      </c>
      <c r="E152" s="274">
        <f t="shared" si="4"/>
        <v>20507.875944000003</v>
      </c>
      <c r="F152" s="288">
        <f t="shared" si="5"/>
        <v>87439.585944000006</v>
      </c>
      <c r="G152" s="25">
        <v>1</v>
      </c>
      <c r="H152" s="116"/>
    </row>
    <row r="153" spans="1:8" x14ac:dyDescent="0.25">
      <c r="A153" s="287">
        <v>1354</v>
      </c>
      <c r="B153" s="287" t="s">
        <v>306</v>
      </c>
      <c r="C153" s="287">
        <v>9</v>
      </c>
      <c r="D153" s="115">
        <v>77881.490000000005</v>
      </c>
      <c r="E153" s="274">
        <f t="shared" si="4"/>
        <v>23862.888536000002</v>
      </c>
      <c r="F153" s="288">
        <f t="shared" si="5"/>
        <v>101744.378536</v>
      </c>
      <c r="G153" s="25">
        <v>1</v>
      </c>
      <c r="H153" s="116"/>
    </row>
    <row r="154" spans="1:8" x14ac:dyDescent="0.25">
      <c r="A154" s="287">
        <v>1365</v>
      </c>
      <c r="B154" s="287" t="s">
        <v>308</v>
      </c>
      <c r="C154" s="287">
        <v>8</v>
      </c>
      <c r="D154" s="115">
        <v>50995.53</v>
      </c>
      <c r="E154" s="274">
        <f t="shared" si="4"/>
        <v>15625.030392000001</v>
      </c>
      <c r="F154" s="288">
        <f t="shared" si="5"/>
        <v>66620.560391999999</v>
      </c>
      <c r="G154" s="25">
        <v>0.28129999999999999</v>
      </c>
      <c r="H154" s="116">
        <v>0.71870000000000001</v>
      </c>
    </row>
    <row r="155" spans="1:8" x14ac:dyDescent="0.25">
      <c r="A155" s="287">
        <v>1369</v>
      </c>
      <c r="B155" s="287" t="s">
        <v>305</v>
      </c>
      <c r="C155" s="287">
        <v>1</v>
      </c>
      <c r="D155" s="115">
        <v>15393.53</v>
      </c>
      <c r="E155" s="274">
        <f t="shared" si="4"/>
        <v>4716.5775920000005</v>
      </c>
      <c r="F155" s="288">
        <f t="shared" si="5"/>
        <v>20110.107592</v>
      </c>
      <c r="G155" s="25">
        <v>1</v>
      </c>
      <c r="H155" s="116"/>
    </row>
    <row r="156" spans="1:8" x14ac:dyDescent="0.25">
      <c r="A156" s="287">
        <v>1370</v>
      </c>
      <c r="B156" s="287" t="s">
        <v>306</v>
      </c>
      <c r="C156" s="287">
        <v>12</v>
      </c>
      <c r="D156" s="115">
        <v>57403.199999999997</v>
      </c>
      <c r="E156" s="274">
        <f t="shared" si="4"/>
        <v>17588.340479999999</v>
      </c>
      <c r="F156" s="288">
        <f t="shared" si="5"/>
        <v>74991.540479999996</v>
      </c>
      <c r="G156" s="25">
        <v>1</v>
      </c>
      <c r="H156" s="116"/>
    </row>
    <row r="157" spans="1:8" x14ac:dyDescent="0.25">
      <c r="A157" s="287">
        <v>1372</v>
      </c>
      <c r="B157" s="287" t="s">
        <v>306</v>
      </c>
      <c r="C157" s="287">
        <v>12</v>
      </c>
      <c r="D157" s="115">
        <v>65378.559999999998</v>
      </c>
      <c r="E157" s="274">
        <f t="shared" si="4"/>
        <v>20031.990784000001</v>
      </c>
      <c r="F157" s="288">
        <f t="shared" si="5"/>
        <v>85410.550783999992</v>
      </c>
      <c r="G157" s="25">
        <v>1</v>
      </c>
      <c r="H157" s="116"/>
    </row>
    <row r="158" spans="1:8" x14ac:dyDescent="0.25">
      <c r="A158" s="287">
        <v>1373</v>
      </c>
      <c r="B158" s="287" t="s">
        <v>306</v>
      </c>
      <c r="C158" s="287">
        <v>12</v>
      </c>
      <c r="D158" s="115">
        <v>90085.09</v>
      </c>
      <c r="E158" s="274">
        <f t="shared" si="4"/>
        <v>27602.071575999998</v>
      </c>
      <c r="F158" s="288">
        <f t="shared" si="5"/>
        <v>117687.161576</v>
      </c>
      <c r="G158" s="25">
        <v>1</v>
      </c>
      <c r="H158" s="116"/>
    </row>
    <row r="159" spans="1:8" x14ac:dyDescent="0.25">
      <c r="A159" s="287">
        <v>1383</v>
      </c>
      <c r="B159" s="287" t="s">
        <v>306</v>
      </c>
      <c r="C159" s="287">
        <v>12</v>
      </c>
      <c r="D159" s="115">
        <v>69357.73</v>
      </c>
      <c r="E159" s="274">
        <f t="shared" si="4"/>
        <v>21251.208471999998</v>
      </c>
      <c r="F159" s="288">
        <f t="shared" si="5"/>
        <v>90608.938471999994</v>
      </c>
      <c r="G159" s="25">
        <v>1</v>
      </c>
      <c r="H159" s="116"/>
    </row>
    <row r="160" spans="1:8" x14ac:dyDescent="0.25">
      <c r="A160" s="287">
        <v>1384</v>
      </c>
      <c r="B160" s="287" t="s">
        <v>306</v>
      </c>
      <c r="C160" s="287">
        <v>12</v>
      </c>
      <c r="D160" s="115">
        <v>98705.72</v>
      </c>
      <c r="E160" s="274">
        <f t="shared" si="4"/>
        <v>30243.432607999999</v>
      </c>
      <c r="F160" s="288">
        <f t="shared" si="5"/>
        <v>128949.152608</v>
      </c>
      <c r="G160" s="25">
        <v>1</v>
      </c>
      <c r="H160" s="116"/>
    </row>
    <row r="161" spans="1:8" x14ac:dyDescent="0.25">
      <c r="A161" s="287">
        <v>1385</v>
      </c>
      <c r="B161" s="287" t="s">
        <v>306</v>
      </c>
      <c r="C161" s="287">
        <v>12</v>
      </c>
      <c r="D161" s="115">
        <v>64602.76</v>
      </c>
      <c r="E161" s="274">
        <f t="shared" si="4"/>
        <v>19794.285664000003</v>
      </c>
      <c r="F161" s="288">
        <f t="shared" si="5"/>
        <v>84397.045664000005</v>
      </c>
      <c r="G161" s="25">
        <v>1</v>
      </c>
      <c r="H161" s="116"/>
    </row>
    <row r="162" spans="1:8" x14ac:dyDescent="0.25">
      <c r="A162" s="287">
        <v>1392</v>
      </c>
      <c r="B162" s="287" t="s">
        <v>305</v>
      </c>
      <c r="C162" s="287">
        <v>12</v>
      </c>
      <c r="D162" s="115">
        <v>78130.759999999995</v>
      </c>
      <c r="E162" s="274">
        <f t="shared" si="4"/>
        <v>23939.264863999997</v>
      </c>
      <c r="F162" s="288">
        <f t="shared" si="5"/>
        <v>102070.02486399999</v>
      </c>
      <c r="G162" s="25">
        <v>0.2029</v>
      </c>
      <c r="H162" s="116">
        <v>0.79710000000000003</v>
      </c>
    </row>
    <row r="163" spans="1:8" x14ac:dyDescent="0.25">
      <c r="A163" s="287">
        <v>1401</v>
      </c>
      <c r="B163" s="287" t="s">
        <v>306</v>
      </c>
      <c r="C163" s="287">
        <v>12</v>
      </c>
      <c r="D163" s="115">
        <v>63377.25</v>
      </c>
      <c r="E163" s="274">
        <f t="shared" si="4"/>
        <v>19418.789400000001</v>
      </c>
      <c r="F163" s="288">
        <f t="shared" si="5"/>
        <v>82796.039400000009</v>
      </c>
      <c r="G163" s="25">
        <v>1</v>
      </c>
      <c r="H163" s="116"/>
    </row>
    <row r="164" spans="1:8" x14ac:dyDescent="0.25">
      <c r="A164" s="287">
        <v>1405</v>
      </c>
      <c r="B164" s="287" t="s">
        <v>305</v>
      </c>
      <c r="C164" s="287">
        <v>12</v>
      </c>
      <c r="D164" s="115">
        <v>44875.14</v>
      </c>
      <c r="E164" s="274">
        <f t="shared" si="4"/>
        <v>13749.742896</v>
      </c>
      <c r="F164" s="288">
        <f t="shared" si="5"/>
        <v>58624.882895999996</v>
      </c>
      <c r="G164" s="25">
        <v>1</v>
      </c>
      <c r="H164" s="116"/>
    </row>
    <row r="165" spans="1:8" x14ac:dyDescent="0.25">
      <c r="A165" s="287">
        <v>1409</v>
      </c>
      <c r="B165" s="287" t="s">
        <v>306</v>
      </c>
      <c r="C165" s="287">
        <v>12</v>
      </c>
      <c r="D165" s="115">
        <v>58078.83</v>
      </c>
      <c r="E165" s="274">
        <f t="shared" si="4"/>
        <v>17795.353512000002</v>
      </c>
      <c r="F165" s="288">
        <f t="shared" si="5"/>
        <v>75874.183512000003</v>
      </c>
      <c r="G165" s="25">
        <v>1</v>
      </c>
      <c r="H165" s="116"/>
    </row>
    <row r="166" spans="1:8" x14ac:dyDescent="0.25">
      <c r="A166" s="287">
        <v>1413</v>
      </c>
      <c r="B166" s="287" t="s">
        <v>305</v>
      </c>
      <c r="C166" s="287">
        <v>12</v>
      </c>
      <c r="D166" s="115">
        <v>57432.67</v>
      </c>
      <c r="E166" s="274">
        <f t="shared" si="4"/>
        <v>17597.370088</v>
      </c>
      <c r="F166" s="288">
        <f t="shared" si="5"/>
        <v>75030.040087999994</v>
      </c>
      <c r="G166" s="25">
        <v>1</v>
      </c>
      <c r="H166" s="116"/>
    </row>
    <row r="167" spans="1:8" x14ac:dyDescent="0.25">
      <c r="A167" s="287">
        <v>1414</v>
      </c>
      <c r="B167" s="287" t="s">
        <v>306</v>
      </c>
      <c r="C167" s="287">
        <v>12</v>
      </c>
      <c r="D167" s="115">
        <v>98550.65</v>
      </c>
      <c r="E167" s="274">
        <f t="shared" si="4"/>
        <v>30195.919159999998</v>
      </c>
      <c r="F167" s="288">
        <f t="shared" si="5"/>
        <v>128746.56915999998</v>
      </c>
      <c r="G167" s="25">
        <v>1</v>
      </c>
      <c r="H167" s="116"/>
    </row>
    <row r="168" spans="1:8" x14ac:dyDescent="0.25">
      <c r="A168" s="287">
        <v>1422</v>
      </c>
      <c r="B168" s="287" t="s">
        <v>306</v>
      </c>
      <c r="C168" s="287">
        <v>12</v>
      </c>
      <c r="D168" s="115">
        <v>95941.85</v>
      </c>
      <c r="E168" s="274">
        <f t="shared" si="4"/>
        <v>29396.582840000003</v>
      </c>
      <c r="F168" s="288">
        <f t="shared" si="5"/>
        <v>125338.43284000001</v>
      </c>
      <c r="G168" s="25">
        <v>1</v>
      </c>
      <c r="H168" s="116"/>
    </row>
    <row r="169" spans="1:8" x14ac:dyDescent="0.25">
      <c r="A169" s="287">
        <v>1428</v>
      </c>
      <c r="B169" s="287" t="s">
        <v>305</v>
      </c>
      <c r="C169" s="287">
        <v>12</v>
      </c>
      <c r="D169" s="115">
        <v>57437.68</v>
      </c>
      <c r="E169" s="274">
        <f t="shared" si="4"/>
        <v>17598.905151999999</v>
      </c>
      <c r="F169" s="288">
        <f t="shared" si="5"/>
        <v>75036.585152</v>
      </c>
      <c r="G169" s="25">
        <v>1</v>
      </c>
      <c r="H169" s="116"/>
    </row>
    <row r="170" spans="1:8" x14ac:dyDescent="0.25">
      <c r="A170" s="287">
        <v>1435</v>
      </c>
      <c r="B170" s="287" t="s">
        <v>306</v>
      </c>
      <c r="C170" s="287">
        <v>12</v>
      </c>
      <c r="D170" s="115">
        <v>49817.02</v>
      </c>
      <c r="E170" s="274">
        <f t="shared" si="4"/>
        <v>15263.934927999999</v>
      </c>
      <c r="F170" s="288">
        <f t="shared" si="5"/>
        <v>65080.954927999992</v>
      </c>
      <c r="G170" s="25">
        <v>1</v>
      </c>
      <c r="H170" s="116"/>
    </row>
    <row r="171" spans="1:8" x14ac:dyDescent="0.25">
      <c r="A171" s="287">
        <v>1440</v>
      </c>
      <c r="B171" s="287" t="s">
        <v>305</v>
      </c>
      <c r="C171" s="287">
        <v>12</v>
      </c>
      <c r="D171" s="115">
        <v>57422.99</v>
      </c>
      <c r="E171" s="274">
        <f t="shared" si="4"/>
        <v>17594.404136000001</v>
      </c>
      <c r="F171" s="288">
        <f t="shared" si="5"/>
        <v>75017.394136000003</v>
      </c>
      <c r="G171" s="25">
        <v>1</v>
      </c>
      <c r="H171" s="116"/>
    </row>
    <row r="172" spans="1:8" x14ac:dyDescent="0.25">
      <c r="A172" s="287">
        <v>1443</v>
      </c>
      <c r="B172" s="287" t="s">
        <v>305</v>
      </c>
      <c r="C172" s="287">
        <v>12</v>
      </c>
      <c r="D172" s="115">
        <v>79423.61</v>
      </c>
      <c r="E172" s="274">
        <f t="shared" si="4"/>
        <v>24335.394103999999</v>
      </c>
      <c r="F172" s="288">
        <f t="shared" si="5"/>
        <v>103759.00410399999</v>
      </c>
      <c r="G172" s="25">
        <v>1</v>
      </c>
      <c r="H172" s="116"/>
    </row>
    <row r="173" spans="1:8" x14ac:dyDescent="0.25">
      <c r="A173" s="287">
        <v>1445</v>
      </c>
      <c r="B173" s="287" t="s">
        <v>306</v>
      </c>
      <c r="C173" s="287">
        <v>12</v>
      </c>
      <c r="D173" s="115">
        <v>65723.08</v>
      </c>
      <c r="E173" s="274">
        <f t="shared" si="4"/>
        <v>20137.551712</v>
      </c>
      <c r="F173" s="288">
        <f t="shared" si="5"/>
        <v>85860.631712000002</v>
      </c>
      <c r="G173" s="25">
        <v>1</v>
      </c>
      <c r="H173" s="116"/>
    </row>
    <row r="174" spans="1:8" x14ac:dyDescent="0.25">
      <c r="A174" s="287">
        <v>1447</v>
      </c>
      <c r="B174" s="287" t="s">
        <v>306</v>
      </c>
      <c r="C174" s="287">
        <v>11</v>
      </c>
      <c r="D174" s="115">
        <v>49337.54</v>
      </c>
      <c r="E174" s="274">
        <f t="shared" si="4"/>
        <v>15117.022256</v>
      </c>
      <c r="F174" s="288">
        <f t="shared" si="5"/>
        <v>64454.562256000005</v>
      </c>
      <c r="G174" s="25">
        <v>1</v>
      </c>
      <c r="H174" s="116"/>
    </row>
    <row r="175" spans="1:8" x14ac:dyDescent="0.25">
      <c r="A175" s="287">
        <v>1452</v>
      </c>
      <c r="B175" s="287" t="s">
        <v>306</v>
      </c>
      <c r="C175" s="287">
        <v>12</v>
      </c>
      <c r="D175" s="115">
        <v>84315.56</v>
      </c>
      <c r="E175" s="274">
        <f t="shared" si="4"/>
        <v>25834.287584000002</v>
      </c>
      <c r="F175" s="288">
        <f t="shared" si="5"/>
        <v>110149.847584</v>
      </c>
      <c r="G175" s="25">
        <v>1</v>
      </c>
      <c r="H175" s="116"/>
    </row>
    <row r="176" spans="1:8" x14ac:dyDescent="0.25">
      <c r="A176" s="287">
        <v>1454</v>
      </c>
      <c r="B176" s="287" t="s">
        <v>306</v>
      </c>
      <c r="C176" s="287">
        <v>7</v>
      </c>
      <c r="D176" s="115">
        <v>39141.9</v>
      </c>
      <c r="E176" s="274">
        <f t="shared" si="4"/>
        <v>11993.078160000001</v>
      </c>
      <c r="F176" s="288">
        <f t="shared" si="5"/>
        <v>51134.978159999999</v>
      </c>
      <c r="G176" s="25">
        <v>1</v>
      </c>
      <c r="H176" s="116"/>
    </row>
    <row r="177" spans="1:8" x14ac:dyDescent="0.25">
      <c r="A177" s="287">
        <v>1455</v>
      </c>
      <c r="B177" s="287" t="s">
        <v>306</v>
      </c>
      <c r="C177" s="287">
        <v>12</v>
      </c>
      <c r="D177" s="115">
        <v>59872.14</v>
      </c>
      <c r="E177" s="274">
        <f t="shared" si="4"/>
        <v>18344.823695999999</v>
      </c>
      <c r="F177" s="288">
        <f t="shared" si="5"/>
        <v>78216.963695999992</v>
      </c>
      <c r="G177" s="25">
        <v>1</v>
      </c>
      <c r="H177" s="116"/>
    </row>
    <row r="178" spans="1:8" x14ac:dyDescent="0.25">
      <c r="A178" s="287">
        <v>1457</v>
      </c>
      <c r="B178" s="287" t="s">
        <v>306</v>
      </c>
      <c r="C178" s="287">
        <v>12</v>
      </c>
      <c r="D178" s="115">
        <v>80956.05</v>
      </c>
      <c r="E178" s="274">
        <f t="shared" si="4"/>
        <v>24804.933720000001</v>
      </c>
      <c r="F178" s="288">
        <f t="shared" si="5"/>
        <v>105760.98372</v>
      </c>
      <c r="G178" s="25">
        <v>0.94599999999999995</v>
      </c>
      <c r="H178" s="116">
        <v>5.3999999999999999E-2</v>
      </c>
    </row>
    <row r="179" spans="1:8" x14ac:dyDescent="0.25">
      <c r="A179" s="287">
        <v>1458</v>
      </c>
      <c r="B179" s="287" t="s">
        <v>306</v>
      </c>
      <c r="C179" s="287">
        <v>5</v>
      </c>
      <c r="D179" s="115">
        <v>33016.17</v>
      </c>
      <c r="E179" s="274">
        <f t="shared" si="4"/>
        <v>10116.154488</v>
      </c>
      <c r="F179" s="288">
        <f t="shared" si="5"/>
        <v>43132.324487999998</v>
      </c>
      <c r="G179" s="25">
        <v>1</v>
      </c>
      <c r="H179" s="116"/>
    </row>
    <row r="180" spans="1:8" x14ac:dyDescent="0.25">
      <c r="A180" s="287">
        <v>1460</v>
      </c>
      <c r="B180" s="287" t="s">
        <v>305</v>
      </c>
      <c r="C180" s="287">
        <v>12</v>
      </c>
      <c r="D180" s="115">
        <v>64100.71</v>
      </c>
      <c r="E180" s="274">
        <f t="shared" si="4"/>
        <v>19640.457544000001</v>
      </c>
      <c r="F180" s="288">
        <f t="shared" si="5"/>
        <v>83741.167543999996</v>
      </c>
      <c r="G180" s="25">
        <v>1</v>
      </c>
      <c r="H180" s="116"/>
    </row>
    <row r="181" spans="1:8" x14ac:dyDescent="0.25">
      <c r="A181" s="287">
        <v>1464</v>
      </c>
      <c r="B181" s="287" t="s">
        <v>306</v>
      </c>
      <c r="C181" s="287">
        <v>12</v>
      </c>
      <c r="D181" s="115">
        <v>59118.85</v>
      </c>
      <c r="E181" s="274">
        <f t="shared" si="4"/>
        <v>18114.015640000001</v>
      </c>
      <c r="F181" s="288">
        <f t="shared" si="5"/>
        <v>77232.865640000004</v>
      </c>
      <c r="G181" s="25">
        <v>1</v>
      </c>
      <c r="H181" s="116"/>
    </row>
    <row r="182" spans="1:8" x14ac:dyDescent="0.25">
      <c r="A182" s="287">
        <v>1468</v>
      </c>
      <c r="B182" s="287" t="s">
        <v>305</v>
      </c>
      <c r="C182" s="287">
        <v>12</v>
      </c>
      <c r="D182" s="115">
        <v>67364.77</v>
      </c>
      <c r="E182" s="274">
        <f t="shared" si="4"/>
        <v>20640.565528000003</v>
      </c>
      <c r="F182" s="288">
        <f t="shared" si="5"/>
        <v>88005.335528000011</v>
      </c>
      <c r="G182" s="25">
        <v>1</v>
      </c>
      <c r="H182" s="116"/>
    </row>
    <row r="183" spans="1:8" x14ac:dyDescent="0.25">
      <c r="A183" s="287">
        <v>1469</v>
      </c>
      <c r="B183" s="287" t="s">
        <v>305</v>
      </c>
      <c r="C183" s="287">
        <v>12</v>
      </c>
      <c r="D183" s="115">
        <v>53993.94</v>
      </c>
      <c r="E183" s="274">
        <f t="shared" si="4"/>
        <v>16543.743216000003</v>
      </c>
      <c r="F183" s="288">
        <f t="shared" si="5"/>
        <v>70537.683216000005</v>
      </c>
      <c r="G183" s="25">
        <v>1</v>
      </c>
      <c r="H183" s="116"/>
    </row>
    <row r="184" spans="1:8" x14ac:dyDescent="0.25">
      <c r="A184" s="287">
        <v>1475</v>
      </c>
      <c r="B184" s="287" t="s">
        <v>306</v>
      </c>
      <c r="C184" s="287">
        <v>6</v>
      </c>
      <c r="D184" s="115">
        <v>37028.43</v>
      </c>
      <c r="E184" s="274">
        <f t="shared" si="4"/>
        <v>11345.510952000001</v>
      </c>
      <c r="F184" s="288">
        <f t="shared" si="5"/>
        <v>48373.940952000004</v>
      </c>
      <c r="G184" s="25">
        <v>1</v>
      </c>
      <c r="H184" s="116"/>
    </row>
    <row r="185" spans="1:8" x14ac:dyDescent="0.25">
      <c r="A185" s="287">
        <v>1479</v>
      </c>
      <c r="B185" s="287" t="s">
        <v>306</v>
      </c>
      <c r="C185" s="287">
        <v>12</v>
      </c>
      <c r="D185" s="115">
        <v>57511.91</v>
      </c>
      <c r="E185" s="274">
        <f t="shared" si="4"/>
        <v>17621.649224000001</v>
      </c>
      <c r="F185" s="288">
        <f t="shared" si="5"/>
        <v>75133.559223999997</v>
      </c>
      <c r="G185" s="25">
        <v>1</v>
      </c>
      <c r="H185" s="116"/>
    </row>
    <row r="186" spans="1:8" x14ac:dyDescent="0.25">
      <c r="A186" s="287">
        <v>1484</v>
      </c>
      <c r="B186" s="287" t="s">
        <v>305</v>
      </c>
      <c r="C186" s="287">
        <v>12</v>
      </c>
      <c r="D186" s="115">
        <v>74377.179999999993</v>
      </c>
      <c r="E186" s="274">
        <f t="shared" si="4"/>
        <v>22789.167952</v>
      </c>
      <c r="F186" s="288">
        <f t="shared" si="5"/>
        <v>97166.347951999996</v>
      </c>
      <c r="G186" s="25">
        <v>1</v>
      </c>
      <c r="H186" s="116"/>
    </row>
    <row r="187" spans="1:8" x14ac:dyDescent="0.25">
      <c r="A187" s="287">
        <v>1485</v>
      </c>
      <c r="B187" s="287" t="s">
        <v>305</v>
      </c>
      <c r="C187" s="287">
        <v>12</v>
      </c>
      <c r="D187" s="115">
        <v>65523.7</v>
      </c>
      <c r="E187" s="274">
        <f t="shared" si="4"/>
        <v>20076.46168</v>
      </c>
      <c r="F187" s="288">
        <f t="shared" si="5"/>
        <v>85600.16167999999</v>
      </c>
      <c r="G187" s="25">
        <v>1</v>
      </c>
      <c r="H187" s="116"/>
    </row>
    <row r="188" spans="1:8" x14ac:dyDescent="0.25">
      <c r="A188" s="287">
        <v>1486</v>
      </c>
      <c r="B188" s="287" t="s">
        <v>305</v>
      </c>
      <c r="C188" s="287">
        <v>12</v>
      </c>
      <c r="D188" s="115">
        <v>52139.02</v>
      </c>
      <c r="E188" s="274">
        <f t="shared" si="4"/>
        <v>15975.395728</v>
      </c>
      <c r="F188" s="288">
        <f t="shared" si="5"/>
        <v>68114.415727999993</v>
      </c>
      <c r="G188" s="25">
        <v>1</v>
      </c>
      <c r="H188" s="116"/>
    </row>
    <row r="189" spans="1:8" x14ac:dyDescent="0.25">
      <c r="A189" s="287">
        <v>1487</v>
      </c>
      <c r="B189" s="287" t="s">
        <v>306</v>
      </c>
      <c r="C189" s="287">
        <v>12</v>
      </c>
      <c r="D189" s="115">
        <v>85066.52</v>
      </c>
      <c r="E189" s="274">
        <f t="shared" si="4"/>
        <v>26064.381728</v>
      </c>
      <c r="F189" s="288">
        <f t="shared" si="5"/>
        <v>111130.901728</v>
      </c>
      <c r="G189" s="25">
        <v>1</v>
      </c>
      <c r="H189" s="116"/>
    </row>
    <row r="190" spans="1:8" x14ac:dyDescent="0.25">
      <c r="A190" s="287">
        <v>1488</v>
      </c>
      <c r="B190" s="287" t="s">
        <v>305</v>
      </c>
      <c r="C190" s="287">
        <v>12</v>
      </c>
      <c r="D190" s="115">
        <v>83992.05</v>
      </c>
      <c r="E190" s="274">
        <f t="shared" si="4"/>
        <v>25735.164120000001</v>
      </c>
      <c r="F190" s="288">
        <f t="shared" si="5"/>
        <v>109727.21412</v>
      </c>
      <c r="G190" s="25">
        <v>1</v>
      </c>
      <c r="H190" s="116"/>
    </row>
    <row r="191" spans="1:8" x14ac:dyDescent="0.25">
      <c r="A191" s="287">
        <v>1489</v>
      </c>
      <c r="B191" s="287" t="s">
        <v>305</v>
      </c>
      <c r="C191" s="287">
        <v>12</v>
      </c>
      <c r="D191" s="115">
        <v>55808.83</v>
      </c>
      <c r="E191" s="274">
        <f t="shared" si="4"/>
        <v>17099.825511999999</v>
      </c>
      <c r="F191" s="288">
        <f t="shared" si="5"/>
        <v>72908.655511999998</v>
      </c>
      <c r="G191" s="25">
        <v>1</v>
      </c>
      <c r="H191" s="116"/>
    </row>
    <row r="192" spans="1:8" x14ac:dyDescent="0.25">
      <c r="A192" s="287">
        <v>1495</v>
      </c>
      <c r="B192" s="287" t="s">
        <v>305</v>
      </c>
      <c r="C192" s="287">
        <v>12</v>
      </c>
      <c r="D192" s="115">
        <v>77355.48</v>
      </c>
      <c r="E192" s="274">
        <f t="shared" si="4"/>
        <v>23701.719072</v>
      </c>
      <c r="F192" s="288">
        <f t="shared" si="5"/>
        <v>101057.19907199999</v>
      </c>
      <c r="G192" s="25">
        <v>1</v>
      </c>
      <c r="H192" s="116"/>
    </row>
    <row r="193" spans="1:8" x14ac:dyDescent="0.25">
      <c r="A193" s="287">
        <v>1498</v>
      </c>
      <c r="B193" s="287" t="s">
        <v>305</v>
      </c>
      <c r="C193" s="287">
        <v>12</v>
      </c>
      <c r="D193" s="115">
        <v>75045.100000000006</v>
      </c>
      <c r="E193" s="274">
        <f t="shared" si="4"/>
        <v>22993.818640000001</v>
      </c>
      <c r="F193" s="288">
        <f t="shared" si="5"/>
        <v>98038.918640000004</v>
      </c>
      <c r="G193" s="25">
        <v>0.24</v>
      </c>
      <c r="H193" s="116">
        <v>0.76</v>
      </c>
    </row>
    <row r="194" spans="1:8" x14ac:dyDescent="0.25">
      <c r="A194" s="287">
        <v>1513</v>
      </c>
      <c r="B194" s="287" t="s">
        <v>305</v>
      </c>
      <c r="C194" s="287">
        <v>12</v>
      </c>
      <c r="D194" s="115">
        <v>60665.7</v>
      </c>
      <c r="E194" s="274">
        <f t="shared" si="4"/>
        <v>18587.97048</v>
      </c>
      <c r="F194" s="288">
        <f t="shared" si="5"/>
        <v>79253.670480000001</v>
      </c>
      <c r="G194" s="25">
        <v>1</v>
      </c>
      <c r="H194" s="116"/>
    </row>
    <row r="195" spans="1:8" x14ac:dyDescent="0.25">
      <c r="A195" s="287">
        <v>1516</v>
      </c>
      <c r="B195" s="287" t="s">
        <v>306</v>
      </c>
      <c r="C195" s="287">
        <v>12</v>
      </c>
      <c r="D195" s="115">
        <v>57327.95</v>
      </c>
      <c r="E195" s="274">
        <f t="shared" si="4"/>
        <v>17565.283879999999</v>
      </c>
      <c r="F195" s="288">
        <f t="shared" si="5"/>
        <v>74893.23388</v>
      </c>
      <c r="G195" s="25">
        <v>1</v>
      </c>
      <c r="H195" s="116"/>
    </row>
    <row r="196" spans="1:8" x14ac:dyDescent="0.25">
      <c r="A196" s="287">
        <v>1527</v>
      </c>
      <c r="B196" s="287" t="s">
        <v>305</v>
      </c>
      <c r="C196" s="287">
        <v>12</v>
      </c>
      <c r="D196" s="115">
        <v>57493.91</v>
      </c>
      <c r="E196" s="274">
        <f t="shared" si="4"/>
        <v>17616.134024000003</v>
      </c>
      <c r="F196" s="288">
        <f t="shared" si="5"/>
        <v>75110.044024000003</v>
      </c>
      <c r="G196" s="25">
        <v>0.38700000000000001</v>
      </c>
      <c r="H196" s="116">
        <v>0.61299999999999999</v>
      </c>
    </row>
    <row r="197" spans="1:8" x14ac:dyDescent="0.25">
      <c r="A197" s="287">
        <v>1530</v>
      </c>
      <c r="B197" s="287" t="s">
        <v>305</v>
      </c>
      <c r="C197" s="287">
        <v>12</v>
      </c>
      <c r="D197" s="115">
        <v>94635.21</v>
      </c>
      <c r="E197" s="274">
        <f t="shared" si="4"/>
        <v>28996.228344000003</v>
      </c>
      <c r="F197" s="288">
        <f t="shared" si="5"/>
        <v>123631.43834400001</v>
      </c>
      <c r="G197" s="25">
        <v>1</v>
      </c>
      <c r="H197" s="116"/>
    </row>
    <row r="198" spans="1:8" x14ac:dyDescent="0.25">
      <c r="A198" s="287">
        <v>1531</v>
      </c>
      <c r="B198" s="287" t="s">
        <v>306</v>
      </c>
      <c r="C198" s="287">
        <v>12</v>
      </c>
      <c r="D198" s="115">
        <v>87377.09</v>
      </c>
      <c r="E198" s="274">
        <f t="shared" si="4"/>
        <v>26772.340376</v>
      </c>
      <c r="F198" s="288">
        <f t="shared" si="5"/>
        <v>114149.430376</v>
      </c>
      <c r="G198" s="25">
        <v>1</v>
      </c>
      <c r="H198" s="116"/>
    </row>
    <row r="199" spans="1:8" x14ac:dyDescent="0.25">
      <c r="A199" s="287">
        <v>1532</v>
      </c>
      <c r="B199" s="287" t="s">
        <v>305</v>
      </c>
      <c r="C199" s="287">
        <v>12</v>
      </c>
      <c r="D199" s="115">
        <v>60194.25</v>
      </c>
      <c r="E199" s="274">
        <f t="shared" ref="E199:E262" si="6">$E$607*D199</f>
        <v>18443.518199999999</v>
      </c>
      <c r="F199" s="288">
        <f t="shared" ref="F199:F262" si="7">SUM(D199:E199)</f>
        <v>78637.768199999991</v>
      </c>
      <c r="G199" s="25">
        <v>1</v>
      </c>
      <c r="H199" s="116"/>
    </row>
    <row r="200" spans="1:8" x14ac:dyDescent="0.25">
      <c r="A200" s="287">
        <v>1536</v>
      </c>
      <c r="B200" s="287" t="s">
        <v>305</v>
      </c>
      <c r="C200" s="287">
        <v>12</v>
      </c>
      <c r="D200" s="115">
        <v>90652.52</v>
      </c>
      <c r="E200" s="274">
        <f t="shared" si="6"/>
        <v>27775.932128</v>
      </c>
      <c r="F200" s="288">
        <f t="shared" si="7"/>
        <v>118428.452128</v>
      </c>
      <c r="G200" s="25">
        <v>1</v>
      </c>
      <c r="H200" s="116"/>
    </row>
    <row r="201" spans="1:8" x14ac:dyDescent="0.25">
      <c r="A201" s="287">
        <v>1548</v>
      </c>
      <c r="B201" s="287" t="s">
        <v>305</v>
      </c>
      <c r="C201" s="287">
        <v>12</v>
      </c>
      <c r="D201" s="115">
        <v>93532.32</v>
      </c>
      <c r="E201" s="274">
        <f t="shared" si="6"/>
        <v>28658.302848000003</v>
      </c>
      <c r="F201" s="288">
        <f t="shared" si="7"/>
        <v>122190.62284800001</v>
      </c>
      <c r="G201" s="25">
        <v>0.4385</v>
      </c>
      <c r="H201" s="116">
        <v>0.5615</v>
      </c>
    </row>
    <row r="202" spans="1:8" x14ac:dyDescent="0.25">
      <c r="A202" s="287">
        <v>1557</v>
      </c>
      <c r="B202" s="287" t="s">
        <v>305</v>
      </c>
      <c r="C202" s="287">
        <v>12</v>
      </c>
      <c r="D202" s="115">
        <v>70130.13</v>
      </c>
      <c r="E202" s="274">
        <f t="shared" si="6"/>
        <v>21487.871832000001</v>
      </c>
      <c r="F202" s="288">
        <f t="shared" si="7"/>
        <v>91618.001832000009</v>
      </c>
      <c r="G202" s="25">
        <v>1</v>
      </c>
      <c r="H202" s="116"/>
    </row>
    <row r="203" spans="1:8" x14ac:dyDescent="0.25">
      <c r="A203" s="287">
        <v>1561</v>
      </c>
      <c r="B203" s="287" t="s">
        <v>305</v>
      </c>
      <c r="C203" s="287">
        <v>12</v>
      </c>
      <c r="D203" s="115">
        <v>76243.789999999994</v>
      </c>
      <c r="E203" s="274">
        <f t="shared" si="6"/>
        <v>23361.097255999997</v>
      </c>
      <c r="F203" s="288">
        <f t="shared" si="7"/>
        <v>99604.887255999987</v>
      </c>
      <c r="G203" s="25">
        <v>1</v>
      </c>
      <c r="H203" s="116"/>
    </row>
    <row r="204" spans="1:8" x14ac:dyDescent="0.25">
      <c r="A204" s="287">
        <v>1567</v>
      </c>
      <c r="B204" s="287" t="s">
        <v>306</v>
      </c>
      <c r="C204" s="287">
        <v>12</v>
      </c>
      <c r="D204" s="115">
        <v>81723.179999999993</v>
      </c>
      <c r="E204" s="274">
        <f t="shared" si="6"/>
        <v>25039.982351999999</v>
      </c>
      <c r="F204" s="288">
        <f t="shared" si="7"/>
        <v>106763.16235199998</v>
      </c>
      <c r="G204" s="25">
        <v>1</v>
      </c>
      <c r="H204" s="116"/>
    </row>
    <row r="205" spans="1:8" x14ac:dyDescent="0.25">
      <c r="A205" s="287">
        <v>1575</v>
      </c>
      <c r="B205" s="287" t="s">
        <v>305</v>
      </c>
      <c r="C205" s="287">
        <v>12</v>
      </c>
      <c r="D205" s="115">
        <v>91882.13</v>
      </c>
      <c r="E205" s="274">
        <f t="shared" si="6"/>
        <v>28152.684632</v>
      </c>
      <c r="F205" s="288">
        <f t="shared" si="7"/>
        <v>120034.81463200001</v>
      </c>
      <c r="G205" s="25">
        <v>1</v>
      </c>
      <c r="H205" s="116"/>
    </row>
    <row r="206" spans="1:8" x14ac:dyDescent="0.25">
      <c r="A206" s="287">
        <v>1580</v>
      </c>
      <c r="B206" s="287" t="s">
        <v>305</v>
      </c>
      <c r="C206" s="287">
        <v>12</v>
      </c>
      <c r="D206" s="115">
        <v>84061.62</v>
      </c>
      <c r="E206" s="274">
        <f t="shared" si="6"/>
        <v>25756.480368</v>
      </c>
      <c r="F206" s="288">
        <f t="shared" si="7"/>
        <v>109818.100368</v>
      </c>
      <c r="G206" s="25">
        <v>1</v>
      </c>
      <c r="H206" s="116"/>
    </row>
    <row r="207" spans="1:8" x14ac:dyDescent="0.25">
      <c r="A207" s="287">
        <v>1591</v>
      </c>
      <c r="B207" s="287" t="s">
        <v>305</v>
      </c>
      <c r="C207" s="287">
        <v>12</v>
      </c>
      <c r="D207" s="115">
        <v>80089.27</v>
      </c>
      <c r="E207" s="274">
        <f t="shared" si="6"/>
        <v>24539.352328000001</v>
      </c>
      <c r="F207" s="288">
        <f t="shared" si="7"/>
        <v>104628.622328</v>
      </c>
      <c r="G207" s="25">
        <v>1</v>
      </c>
      <c r="H207" s="116"/>
    </row>
    <row r="208" spans="1:8" x14ac:dyDescent="0.25">
      <c r="A208" s="287">
        <v>1598</v>
      </c>
      <c r="B208" s="287" t="s">
        <v>305</v>
      </c>
      <c r="C208" s="287">
        <v>12</v>
      </c>
      <c r="D208" s="115">
        <v>55189.27</v>
      </c>
      <c r="E208" s="274">
        <f t="shared" si="6"/>
        <v>16909.992328</v>
      </c>
      <c r="F208" s="288">
        <f t="shared" si="7"/>
        <v>72099.262327999997</v>
      </c>
      <c r="G208" s="25">
        <v>1</v>
      </c>
      <c r="H208" s="116"/>
    </row>
    <row r="209" spans="1:8" x14ac:dyDescent="0.25">
      <c r="A209" s="287">
        <v>1602</v>
      </c>
      <c r="B209" s="287" t="s">
        <v>305</v>
      </c>
      <c r="C209" s="287">
        <v>12</v>
      </c>
      <c r="D209" s="115">
        <v>91752.89</v>
      </c>
      <c r="E209" s="274">
        <f t="shared" si="6"/>
        <v>28113.085496</v>
      </c>
      <c r="F209" s="288">
        <f t="shared" si="7"/>
        <v>119865.975496</v>
      </c>
      <c r="G209" s="25">
        <v>1</v>
      </c>
      <c r="H209" s="116"/>
    </row>
    <row r="210" spans="1:8" x14ac:dyDescent="0.25">
      <c r="A210" s="287">
        <v>1646</v>
      </c>
      <c r="B210" s="287" t="s">
        <v>305</v>
      </c>
      <c r="C210" s="287">
        <v>12</v>
      </c>
      <c r="D210" s="115">
        <v>88562.96</v>
      </c>
      <c r="E210" s="274">
        <f t="shared" si="6"/>
        <v>27135.690944000002</v>
      </c>
      <c r="F210" s="288">
        <f t="shared" si="7"/>
        <v>115698.65094400001</v>
      </c>
      <c r="G210" s="25">
        <v>1</v>
      </c>
      <c r="H210" s="116"/>
    </row>
    <row r="211" spans="1:8" x14ac:dyDescent="0.25">
      <c r="A211" s="287">
        <v>1647</v>
      </c>
      <c r="B211" s="287" t="s">
        <v>306</v>
      </c>
      <c r="C211" s="287">
        <v>12</v>
      </c>
      <c r="D211" s="115">
        <v>79702.490000000005</v>
      </c>
      <c r="E211" s="274">
        <f t="shared" si="6"/>
        <v>24420.842936000001</v>
      </c>
      <c r="F211" s="288">
        <f t="shared" si="7"/>
        <v>104123.33293600001</v>
      </c>
      <c r="G211" s="25">
        <v>1</v>
      </c>
      <c r="H211" s="116"/>
    </row>
    <row r="212" spans="1:8" x14ac:dyDescent="0.25">
      <c r="A212" s="287">
        <v>1650</v>
      </c>
      <c r="B212" s="287" t="s">
        <v>305</v>
      </c>
      <c r="C212" s="287">
        <v>12</v>
      </c>
      <c r="D212" s="115">
        <v>85896.92</v>
      </c>
      <c r="E212" s="274">
        <f t="shared" si="6"/>
        <v>26318.816287999998</v>
      </c>
      <c r="F212" s="288">
        <f t="shared" si="7"/>
        <v>112215.736288</v>
      </c>
      <c r="G212" s="25">
        <v>1</v>
      </c>
      <c r="H212" s="116"/>
    </row>
    <row r="213" spans="1:8" x14ac:dyDescent="0.25">
      <c r="A213" s="287">
        <v>1652</v>
      </c>
      <c r="B213" s="287" t="s">
        <v>305</v>
      </c>
      <c r="C213" s="287">
        <v>12</v>
      </c>
      <c r="D213" s="115">
        <v>76124.55</v>
      </c>
      <c r="E213" s="274">
        <f t="shared" si="6"/>
        <v>23324.562120000002</v>
      </c>
      <c r="F213" s="288">
        <f t="shared" si="7"/>
        <v>99449.112120000005</v>
      </c>
      <c r="G213" s="25">
        <v>1</v>
      </c>
      <c r="H213" s="116"/>
    </row>
    <row r="214" spans="1:8" x14ac:dyDescent="0.25">
      <c r="A214" s="287">
        <v>1658</v>
      </c>
      <c r="B214" s="287" t="s">
        <v>306</v>
      </c>
      <c r="C214" s="287">
        <v>12</v>
      </c>
      <c r="D214" s="115">
        <v>83635.94</v>
      </c>
      <c r="E214" s="274">
        <f t="shared" si="6"/>
        <v>25626.052016000001</v>
      </c>
      <c r="F214" s="288">
        <f t="shared" si="7"/>
        <v>109261.992016</v>
      </c>
      <c r="G214" s="25">
        <v>1</v>
      </c>
      <c r="H214" s="116"/>
    </row>
    <row r="215" spans="1:8" x14ac:dyDescent="0.25">
      <c r="A215" s="287">
        <v>1660</v>
      </c>
      <c r="B215" s="287" t="s">
        <v>305</v>
      </c>
      <c r="C215" s="287">
        <v>12</v>
      </c>
      <c r="D215" s="115">
        <v>85240.82</v>
      </c>
      <c r="E215" s="274">
        <f t="shared" si="6"/>
        <v>26117.787248000004</v>
      </c>
      <c r="F215" s="288">
        <f t="shared" si="7"/>
        <v>111358.60724800001</v>
      </c>
      <c r="G215" s="25">
        <v>1</v>
      </c>
      <c r="H215" s="116"/>
    </row>
    <row r="216" spans="1:8" x14ac:dyDescent="0.25">
      <c r="A216" s="287">
        <v>1677</v>
      </c>
      <c r="B216" s="287" t="s">
        <v>306</v>
      </c>
      <c r="C216" s="287">
        <v>12</v>
      </c>
      <c r="D216" s="115">
        <v>75011.92</v>
      </c>
      <c r="E216" s="274">
        <f t="shared" si="6"/>
        <v>22983.652288000001</v>
      </c>
      <c r="F216" s="288">
        <f t="shared" si="7"/>
        <v>97995.572287999996</v>
      </c>
      <c r="G216" s="25">
        <v>1</v>
      </c>
      <c r="H216" s="116"/>
    </row>
    <row r="217" spans="1:8" x14ac:dyDescent="0.25">
      <c r="A217" s="287">
        <v>1683</v>
      </c>
      <c r="B217" s="287" t="s">
        <v>305</v>
      </c>
      <c r="C217" s="287">
        <v>12</v>
      </c>
      <c r="D217" s="115">
        <v>78628.990000000005</v>
      </c>
      <c r="E217" s="274">
        <f t="shared" si="6"/>
        <v>24091.922536000002</v>
      </c>
      <c r="F217" s="288">
        <f t="shared" si="7"/>
        <v>102720.912536</v>
      </c>
      <c r="G217" s="25">
        <v>0.36599999999999999</v>
      </c>
      <c r="H217" s="116">
        <v>0.63400000000000001</v>
      </c>
    </row>
    <row r="218" spans="1:8" x14ac:dyDescent="0.25">
      <c r="A218" s="287">
        <v>1698</v>
      </c>
      <c r="B218" s="287" t="s">
        <v>306</v>
      </c>
      <c r="C218" s="287">
        <v>12</v>
      </c>
      <c r="D218" s="115">
        <v>81958.929999999993</v>
      </c>
      <c r="E218" s="274">
        <f t="shared" si="6"/>
        <v>25112.216151999997</v>
      </c>
      <c r="F218" s="288">
        <f t="shared" si="7"/>
        <v>107071.14615199999</v>
      </c>
      <c r="G218" s="25">
        <v>1</v>
      </c>
      <c r="H218" s="116"/>
    </row>
    <row r="219" spans="1:8" x14ac:dyDescent="0.25">
      <c r="A219" s="287">
        <v>1705</v>
      </c>
      <c r="B219" s="287" t="s">
        <v>306</v>
      </c>
      <c r="C219" s="287">
        <v>12</v>
      </c>
      <c r="D219" s="115">
        <v>74449.91</v>
      </c>
      <c r="E219" s="274">
        <f t="shared" si="6"/>
        <v>22811.452424000003</v>
      </c>
      <c r="F219" s="288">
        <f t="shared" si="7"/>
        <v>97261.362424000006</v>
      </c>
      <c r="G219" s="25">
        <v>1</v>
      </c>
      <c r="H219" s="116"/>
    </row>
    <row r="220" spans="1:8" x14ac:dyDescent="0.25">
      <c r="A220" s="287">
        <v>1718</v>
      </c>
      <c r="B220" s="287" t="s">
        <v>306</v>
      </c>
      <c r="C220" s="287">
        <v>12</v>
      </c>
      <c r="D220" s="115">
        <v>72687.850000000006</v>
      </c>
      <c r="E220" s="274">
        <f t="shared" si="6"/>
        <v>22271.557240000002</v>
      </c>
      <c r="F220" s="288">
        <f t="shared" si="7"/>
        <v>94959.40724</v>
      </c>
      <c r="G220" s="25">
        <v>0.30399999999999999</v>
      </c>
      <c r="H220" s="116">
        <v>0.69599999999999995</v>
      </c>
    </row>
    <row r="221" spans="1:8" x14ac:dyDescent="0.25">
      <c r="A221" s="287">
        <v>1719</v>
      </c>
      <c r="B221" s="287" t="s">
        <v>305</v>
      </c>
      <c r="C221" s="287">
        <v>12</v>
      </c>
      <c r="D221" s="115">
        <v>76516.11</v>
      </c>
      <c r="E221" s="274">
        <f t="shared" si="6"/>
        <v>23444.536103999999</v>
      </c>
      <c r="F221" s="288">
        <f t="shared" si="7"/>
        <v>99960.646103999999</v>
      </c>
      <c r="G221" s="25">
        <v>1</v>
      </c>
      <c r="H221" s="116"/>
    </row>
    <row r="222" spans="1:8" x14ac:dyDescent="0.25">
      <c r="A222" s="287">
        <v>1729</v>
      </c>
      <c r="B222" s="287" t="s">
        <v>306</v>
      </c>
      <c r="C222" s="287">
        <v>12</v>
      </c>
      <c r="D222" s="115">
        <v>64381.279999999999</v>
      </c>
      <c r="E222" s="274">
        <f t="shared" si="6"/>
        <v>19726.424191999999</v>
      </c>
      <c r="F222" s="288">
        <f t="shared" si="7"/>
        <v>84107.704192000005</v>
      </c>
      <c r="G222" s="25">
        <v>1</v>
      </c>
      <c r="H222" s="116"/>
    </row>
    <row r="223" spans="1:8" x14ac:dyDescent="0.25">
      <c r="A223" s="287">
        <v>1732</v>
      </c>
      <c r="B223" s="287" t="s">
        <v>306</v>
      </c>
      <c r="C223" s="287">
        <v>12</v>
      </c>
      <c r="D223" s="115">
        <v>71989.36</v>
      </c>
      <c r="E223" s="274">
        <f t="shared" si="6"/>
        <v>22057.539904000001</v>
      </c>
      <c r="F223" s="288">
        <f t="shared" si="7"/>
        <v>94046.899904000005</v>
      </c>
      <c r="G223" s="25">
        <v>1</v>
      </c>
      <c r="H223" s="116"/>
    </row>
    <row r="224" spans="1:8" x14ac:dyDescent="0.25">
      <c r="A224" s="287">
        <v>1738</v>
      </c>
      <c r="B224" s="287" t="s">
        <v>306</v>
      </c>
      <c r="C224" s="287">
        <v>6</v>
      </c>
      <c r="D224" s="115">
        <v>25889.94</v>
      </c>
      <c r="E224" s="274">
        <f t="shared" si="6"/>
        <v>7932.6776159999999</v>
      </c>
      <c r="F224" s="288">
        <f t="shared" si="7"/>
        <v>33822.617615999996</v>
      </c>
      <c r="G224" s="25">
        <v>1</v>
      </c>
      <c r="H224" s="116"/>
    </row>
    <row r="225" spans="1:8" x14ac:dyDescent="0.25">
      <c r="A225" s="287">
        <v>1746</v>
      </c>
      <c r="B225" s="287" t="s">
        <v>305</v>
      </c>
      <c r="C225" s="287">
        <v>12</v>
      </c>
      <c r="D225" s="115">
        <v>76024.210000000006</v>
      </c>
      <c r="E225" s="274">
        <f t="shared" si="6"/>
        <v>23293.817944000002</v>
      </c>
      <c r="F225" s="288">
        <f t="shared" si="7"/>
        <v>99318.027944000001</v>
      </c>
      <c r="G225" s="25">
        <v>1</v>
      </c>
      <c r="H225" s="116"/>
    </row>
    <row r="226" spans="1:8" x14ac:dyDescent="0.25">
      <c r="A226" s="287">
        <v>1757</v>
      </c>
      <c r="B226" s="287" t="s">
        <v>306</v>
      </c>
      <c r="C226" s="287">
        <v>12</v>
      </c>
      <c r="D226" s="115">
        <v>72261.179999999993</v>
      </c>
      <c r="E226" s="274">
        <f t="shared" si="6"/>
        <v>22140.825551999998</v>
      </c>
      <c r="F226" s="288">
        <f t="shared" si="7"/>
        <v>94402.005551999988</v>
      </c>
      <c r="G226" s="25">
        <v>1</v>
      </c>
      <c r="H226" s="116"/>
    </row>
    <row r="227" spans="1:8" x14ac:dyDescent="0.25">
      <c r="A227" s="287">
        <v>1758</v>
      </c>
      <c r="B227" s="287" t="s">
        <v>305</v>
      </c>
      <c r="C227" s="287">
        <v>12</v>
      </c>
      <c r="D227" s="115">
        <v>76656.59</v>
      </c>
      <c r="E227" s="274">
        <f t="shared" si="6"/>
        <v>23487.579175999999</v>
      </c>
      <c r="F227" s="288">
        <f t="shared" si="7"/>
        <v>100144.169176</v>
      </c>
      <c r="G227" s="25">
        <v>0.34499999999999997</v>
      </c>
      <c r="H227" s="116">
        <v>0.65500000000000003</v>
      </c>
    </row>
    <row r="228" spans="1:8" x14ac:dyDescent="0.25">
      <c r="A228" s="287">
        <v>1784</v>
      </c>
      <c r="B228" s="287" t="s">
        <v>306</v>
      </c>
      <c r="C228" s="287">
        <v>12</v>
      </c>
      <c r="D228" s="115">
        <v>58408.05</v>
      </c>
      <c r="E228" s="274">
        <f t="shared" si="6"/>
        <v>17896.22652</v>
      </c>
      <c r="F228" s="288">
        <f t="shared" si="7"/>
        <v>76304.276519999999</v>
      </c>
      <c r="G228" s="25">
        <v>0.29499999999999998</v>
      </c>
      <c r="H228" s="116">
        <v>0.7</v>
      </c>
    </row>
    <row r="229" spans="1:8" x14ac:dyDescent="0.25">
      <c r="A229" s="287">
        <v>1793</v>
      </c>
      <c r="B229" s="287" t="s">
        <v>305</v>
      </c>
      <c r="C229" s="287">
        <v>12</v>
      </c>
      <c r="D229" s="115">
        <v>79358.48</v>
      </c>
      <c r="E229" s="274">
        <f t="shared" si="6"/>
        <v>24315.438271999999</v>
      </c>
      <c r="F229" s="288">
        <f t="shared" si="7"/>
        <v>103673.918272</v>
      </c>
      <c r="G229" s="25">
        <v>1</v>
      </c>
      <c r="H229" s="116"/>
    </row>
    <row r="230" spans="1:8" x14ac:dyDescent="0.25">
      <c r="A230" s="287">
        <v>1806</v>
      </c>
      <c r="B230" s="287" t="s">
        <v>305</v>
      </c>
      <c r="C230" s="287">
        <v>12</v>
      </c>
      <c r="D230" s="115">
        <v>73228.94</v>
      </c>
      <c r="E230" s="274">
        <f t="shared" si="6"/>
        <v>22437.347216000002</v>
      </c>
      <c r="F230" s="288">
        <f t="shared" si="7"/>
        <v>95666.287215999997</v>
      </c>
      <c r="G230" s="25">
        <v>1</v>
      </c>
      <c r="H230" s="116"/>
    </row>
    <row r="231" spans="1:8" x14ac:dyDescent="0.25">
      <c r="A231" s="287">
        <v>1811</v>
      </c>
      <c r="B231" s="287" t="s">
        <v>305</v>
      </c>
      <c r="C231" s="287">
        <v>12</v>
      </c>
      <c r="D231" s="115">
        <v>71191.06</v>
      </c>
      <c r="E231" s="274">
        <f t="shared" si="6"/>
        <v>21812.940783999999</v>
      </c>
      <c r="F231" s="288">
        <f t="shared" si="7"/>
        <v>93004.000784000003</v>
      </c>
      <c r="G231" s="25">
        <v>1</v>
      </c>
      <c r="H231" s="116"/>
    </row>
    <row r="232" spans="1:8" x14ac:dyDescent="0.25">
      <c r="A232" s="287">
        <v>1812</v>
      </c>
      <c r="B232" s="287" t="s">
        <v>305</v>
      </c>
      <c r="C232" s="287">
        <v>12</v>
      </c>
      <c r="D232" s="115">
        <v>66325.429999999993</v>
      </c>
      <c r="E232" s="274">
        <f t="shared" si="6"/>
        <v>20322.111751999997</v>
      </c>
      <c r="F232" s="288">
        <f t="shared" si="7"/>
        <v>86647.54175199999</v>
      </c>
      <c r="G232" s="25">
        <v>1</v>
      </c>
      <c r="H232" s="116"/>
    </row>
    <row r="233" spans="1:8" x14ac:dyDescent="0.25">
      <c r="A233" s="287">
        <v>1821</v>
      </c>
      <c r="B233" s="287" t="s">
        <v>305</v>
      </c>
      <c r="C233" s="287">
        <v>12</v>
      </c>
      <c r="D233" s="115">
        <v>63561.48</v>
      </c>
      <c r="E233" s="274">
        <f t="shared" si="6"/>
        <v>19475.237472000001</v>
      </c>
      <c r="F233" s="288">
        <f t="shared" si="7"/>
        <v>83036.717472000004</v>
      </c>
      <c r="G233" s="25">
        <v>1</v>
      </c>
      <c r="H233" s="116"/>
    </row>
    <row r="234" spans="1:8" x14ac:dyDescent="0.25">
      <c r="A234" s="287">
        <v>1824</v>
      </c>
      <c r="B234" s="287" t="s">
        <v>306</v>
      </c>
      <c r="C234" s="287">
        <v>12</v>
      </c>
      <c r="D234" s="115">
        <v>62589.1</v>
      </c>
      <c r="E234" s="274">
        <f t="shared" si="6"/>
        <v>19177.30024</v>
      </c>
      <c r="F234" s="288">
        <f t="shared" si="7"/>
        <v>81766.400240000003</v>
      </c>
      <c r="G234" s="25">
        <v>1</v>
      </c>
      <c r="H234" s="116"/>
    </row>
    <row r="235" spans="1:8" x14ac:dyDescent="0.25">
      <c r="A235" s="287">
        <v>1834</v>
      </c>
      <c r="B235" s="287" t="s">
        <v>306</v>
      </c>
      <c r="C235" s="287">
        <v>12</v>
      </c>
      <c r="D235" s="115">
        <v>64400.28</v>
      </c>
      <c r="E235" s="274">
        <f t="shared" si="6"/>
        <v>19732.245792000002</v>
      </c>
      <c r="F235" s="288">
        <f t="shared" si="7"/>
        <v>84132.525792</v>
      </c>
      <c r="G235" s="25">
        <v>0.39350000000000002</v>
      </c>
      <c r="H235" s="116">
        <v>0.60650000000000004</v>
      </c>
    </row>
    <row r="236" spans="1:8" x14ac:dyDescent="0.25">
      <c r="A236" s="287">
        <v>1848</v>
      </c>
      <c r="B236" s="287" t="s">
        <v>306</v>
      </c>
      <c r="C236" s="287">
        <v>12</v>
      </c>
      <c r="D236" s="115">
        <v>60747.360000000001</v>
      </c>
      <c r="E236" s="274">
        <f t="shared" si="6"/>
        <v>18612.991104000001</v>
      </c>
      <c r="F236" s="288">
        <f t="shared" si="7"/>
        <v>79360.351104000001</v>
      </c>
      <c r="G236" s="25">
        <v>0.377</v>
      </c>
      <c r="H236" s="116">
        <v>0.623</v>
      </c>
    </row>
    <row r="237" spans="1:8" x14ac:dyDescent="0.25">
      <c r="A237" s="287">
        <v>1864</v>
      </c>
      <c r="B237" s="287" t="s">
        <v>305</v>
      </c>
      <c r="C237" s="287">
        <v>12</v>
      </c>
      <c r="D237" s="115">
        <v>60995.87</v>
      </c>
      <c r="E237" s="274">
        <f t="shared" si="6"/>
        <v>18689.134568000001</v>
      </c>
      <c r="F237" s="288">
        <f t="shared" si="7"/>
        <v>79685.004568000004</v>
      </c>
      <c r="G237" s="25">
        <v>1</v>
      </c>
      <c r="H237" s="116"/>
    </row>
    <row r="238" spans="1:8" x14ac:dyDescent="0.25">
      <c r="A238" s="287">
        <v>1877</v>
      </c>
      <c r="B238" s="287" t="s">
        <v>305</v>
      </c>
      <c r="C238" s="287">
        <v>12</v>
      </c>
      <c r="D238" s="115">
        <v>58801.2</v>
      </c>
      <c r="E238" s="274">
        <f t="shared" si="6"/>
        <v>18016.687679999999</v>
      </c>
      <c r="F238" s="288">
        <f t="shared" si="7"/>
        <v>76817.88768</v>
      </c>
      <c r="G238" s="25">
        <v>1</v>
      </c>
      <c r="H238" s="116"/>
    </row>
    <row r="239" spans="1:8" x14ac:dyDescent="0.25">
      <c r="A239" s="287">
        <v>1884</v>
      </c>
      <c r="B239" s="287" t="s">
        <v>305</v>
      </c>
      <c r="C239" s="287">
        <v>12</v>
      </c>
      <c r="D239" s="115">
        <v>67569.59</v>
      </c>
      <c r="E239" s="274">
        <f t="shared" si="6"/>
        <v>20703.322376</v>
      </c>
      <c r="F239" s="288">
        <f t="shared" si="7"/>
        <v>88272.912375999993</v>
      </c>
      <c r="G239" s="25">
        <v>1</v>
      </c>
      <c r="H239" s="116"/>
    </row>
    <row r="240" spans="1:8" x14ac:dyDescent="0.25">
      <c r="A240" s="287">
        <v>1889</v>
      </c>
      <c r="B240" s="287" t="s">
        <v>306</v>
      </c>
      <c r="C240" s="287">
        <v>12</v>
      </c>
      <c r="D240" s="115">
        <v>60806.09</v>
      </c>
      <c r="E240" s="274">
        <f t="shared" si="6"/>
        <v>18630.985976</v>
      </c>
      <c r="F240" s="288">
        <f t="shared" si="7"/>
        <v>79437.075975999993</v>
      </c>
      <c r="G240" s="25">
        <v>1</v>
      </c>
      <c r="H240" s="116"/>
    </row>
    <row r="241" spans="1:8" x14ac:dyDescent="0.25">
      <c r="A241" s="287">
        <v>1891</v>
      </c>
      <c r="B241" s="287" t="s">
        <v>306</v>
      </c>
      <c r="C241" s="287">
        <v>12</v>
      </c>
      <c r="D241" s="115">
        <v>63538.93</v>
      </c>
      <c r="E241" s="274">
        <f t="shared" si="6"/>
        <v>19468.328152000002</v>
      </c>
      <c r="F241" s="288">
        <f t="shared" si="7"/>
        <v>83007.258151999995</v>
      </c>
      <c r="G241" s="25">
        <v>1</v>
      </c>
      <c r="H241" s="116"/>
    </row>
    <row r="242" spans="1:8" x14ac:dyDescent="0.25">
      <c r="A242" s="287">
        <v>1892</v>
      </c>
      <c r="B242" s="287" t="s">
        <v>305</v>
      </c>
      <c r="C242" s="287">
        <v>12</v>
      </c>
      <c r="D242" s="115">
        <v>68113.02</v>
      </c>
      <c r="E242" s="274">
        <f t="shared" si="6"/>
        <v>20869.829328000003</v>
      </c>
      <c r="F242" s="288">
        <f t="shared" si="7"/>
        <v>88982.849328000011</v>
      </c>
      <c r="G242" s="25">
        <v>1</v>
      </c>
      <c r="H242" s="116"/>
    </row>
    <row r="243" spans="1:8" x14ac:dyDescent="0.25">
      <c r="A243" s="287">
        <v>1896</v>
      </c>
      <c r="B243" s="287" t="s">
        <v>305</v>
      </c>
      <c r="C243" s="287">
        <v>12</v>
      </c>
      <c r="D243" s="115">
        <v>67635.56</v>
      </c>
      <c r="E243" s="274">
        <f t="shared" si="6"/>
        <v>20723.535584000001</v>
      </c>
      <c r="F243" s="288">
        <f t="shared" si="7"/>
        <v>88359.095583999995</v>
      </c>
      <c r="G243" s="25">
        <v>1</v>
      </c>
      <c r="H243" s="116"/>
    </row>
    <row r="244" spans="1:8" x14ac:dyDescent="0.25">
      <c r="A244" s="287">
        <v>1905</v>
      </c>
      <c r="B244" s="287" t="s">
        <v>306</v>
      </c>
      <c r="C244" s="287">
        <v>10</v>
      </c>
      <c r="D244" s="115">
        <v>65424.13</v>
      </c>
      <c r="E244" s="274">
        <f t="shared" si="6"/>
        <v>20045.953431999998</v>
      </c>
      <c r="F244" s="288">
        <f t="shared" si="7"/>
        <v>85470.083431999999</v>
      </c>
      <c r="G244" s="25">
        <v>1</v>
      </c>
      <c r="H244" s="116"/>
    </row>
    <row r="245" spans="1:8" x14ac:dyDescent="0.25">
      <c r="A245" s="287">
        <v>1914</v>
      </c>
      <c r="B245" s="287" t="s">
        <v>306</v>
      </c>
      <c r="C245" s="287">
        <v>9</v>
      </c>
      <c r="D245" s="115">
        <v>523.79999999999995</v>
      </c>
      <c r="E245" s="274">
        <f t="shared" si="6"/>
        <v>160.49231999999998</v>
      </c>
      <c r="F245" s="288">
        <f t="shared" si="7"/>
        <v>684.2923199999999</v>
      </c>
      <c r="G245" s="25">
        <v>1</v>
      </c>
      <c r="H245" s="116"/>
    </row>
    <row r="246" spans="1:8" x14ac:dyDescent="0.25">
      <c r="A246" s="287">
        <v>1916</v>
      </c>
      <c r="B246" s="287" t="s">
        <v>305</v>
      </c>
      <c r="C246" s="287">
        <v>3</v>
      </c>
      <c r="D246" s="115">
        <v>28036.9</v>
      </c>
      <c r="E246" s="274">
        <f t="shared" si="6"/>
        <v>8590.5061600000008</v>
      </c>
      <c r="F246" s="288">
        <f t="shared" si="7"/>
        <v>36627.406159999999</v>
      </c>
      <c r="G246" s="25">
        <v>1</v>
      </c>
      <c r="H246" s="116"/>
    </row>
    <row r="247" spans="1:8" x14ac:dyDescent="0.25">
      <c r="A247" s="287">
        <v>1921</v>
      </c>
      <c r="B247" s="287" t="s">
        <v>306</v>
      </c>
      <c r="C247" s="287">
        <v>12</v>
      </c>
      <c r="D247" s="115">
        <v>67053.5</v>
      </c>
      <c r="E247" s="274">
        <f t="shared" si="6"/>
        <v>20545.1924</v>
      </c>
      <c r="F247" s="288">
        <f t="shared" si="7"/>
        <v>87598.6924</v>
      </c>
      <c r="G247" s="25">
        <v>1</v>
      </c>
      <c r="H247" s="116"/>
    </row>
    <row r="248" spans="1:8" x14ac:dyDescent="0.25">
      <c r="A248" s="287">
        <v>1922</v>
      </c>
      <c r="B248" s="287" t="s">
        <v>305</v>
      </c>
      <c r="C248" s="287">
        <v>4</v>
      </c>
      <c r="D248" s="115">
        <v>26127.94</v>
      </c>
      <c r="E248" s="274">
        <f t="shared" si="6"/>
        <v>8005.6008160000001</v>
      </c>
      <c r="F248" s="288">
        <f t="shared" si="7"/>
        <v>34133.540816000001</v>
      </c>
      <c r="G248" s="25">
        <v>1</v>
      </c>
      <c r="H248" s="116"/>
    </row>
    <row r="249" spans="1:8" x14ac:dyDescent="0.25">
      <c r="A249" s="287">
        <v>1937</v>
      </c>
      <c r="B249" s="287" t="s">
        <v>306</v>
      </c>
      <c r="C249" s="287">
        <v>12</v>
      </c>
      <c r="D249" s="115">
        <v>57961.97</v>
      </c>
      <c r="E249" s="274">
        <f t="shared" si="6"/>
        <v>17759.547608000001</v>
      </c>
      <c r="F249" s="288">
        <f t="shared" si="7"/>
        <v>75721.517607999995</v>
      </c>
      <c r="G249" s="25">
        <v>1</v>
      </c>
      <c r="H249" s="116"/>
    </row>
    <row r="250" spans="1:8" x14ac:dyDescent="0.25">
      <c r="A250" s="287">
        <v>1938</v>
      </c>
      <c r="B250" s="287" t="s">
        <v>306</v>
      </c>
      <c r="C250" s="287">
        <v>4</v>
      </c>
      <c r="D250" s="115">
        <v>23276.73</v>
      </c>
      <c r="E250" s="274">
        <f t="shared" si="6"/>
        <v>7131.9900719999996</v>
      </c>
      <c r="F250" s="288">
        <f t="shared" si="7"/>
        <v>30408.720072</v>
      </c>
      <c r="G250" s="25">
        <v>0.3281</v>
      </c>
      <c r="H250" s="116">
        <v>0.67190000000000005</v>
      </c>
    </row>
    <row r="251" spans="1:8" x14ac:dyDescent="0.25">
      <c r="A251" s="287">
        <v>1940</v>
      </c>
      <c r="B251" s="287" t="s">
        <v>306</v>
      </c>
      <c r="C251" s="287">
        <v>12</v>
      </c>
      <c r="D251" s="115">
        <v>64134.75</v>
      </c>
      <c r="E251" s="274">
        <f t="shared" si="6"/>
        <v>19650.8874</v>
      </c>
      <c r="F251" s="288">
        <f t="shared" si="7"/>
        <v>83785.637400000007</v>
      </c>
      <c r="G251" s="25">
        <v>1</v>
      </c>
      <c r="H251" s="116"/>
    </row>
    <row r="252" spans="1:8" x14ac:dyDescent="0.25">
      <c r="A252" s="287">
        <v>1943</v>
      </c>
      <c r="B252" s="287" t="s">
        <v>306</v>
      </c>
      <c r="C252" s="287">
        <v>12</v>
      </c>
      <c r="D252" s="115">
        <v>66443.12</v>
      </c>
      <c r="E252" s="274">
        <f t="shared" si="6"/>
        <v>20358.171967999999</v>
      </c>
      <c r="F252" s="288">
        <f t="shared" si="7"/>
        <v>86801.29196799999</v>
      </c>
      <c r="G252" s="25">
        <v>1</v>
      </c>
      <c r="H252" s="116"/>
    </row>
    <row r="253" spans="1:8" x14ac:dyDescent="0.25">
      <c r="A253" s="287">
        <v>1946</v>
      </c>
      <c r="B253" s="287" t="s">
        <v>306</v>
      </c>
      <c r="C253" s="287">
        <v>11</v>
      </c>
      <c r="D253" s="115">
        <v>52267.06</v>
      </c>
      <c r="E253" s="274">
        <f t="shared" si="6"/>
        <v>16014.627183999999</v>
      </c>
      <c r="F253" s="288">
        <f t="shared" si="7"/>
        <v>68281.687183999995</v>
      </c>
      <c r="G253" s="25">
        <v>1</v>
      </c>
      <c r="H253" s="116"/>
    </row>
    <row r="254" spans="1:8" x14ac:dyDescent="0.25">
      <c r="A254" s="287">
        <v>1947</v>
      </c>
      <c r="B254" s="287" t="s">
        <v>305</v>
      </c>
      <c r="C254" s="287">
        <v>12</v>
      </c>
      <c r="D254" s="115">
        <v>58292.03</v>
      </c>
      <c r="E254" s="274">
        <f t="shared" si="6"/>
        <v>17860.677992000001</v>
      </c>
      <c r="F254" s="288">
        <f t="shared" si="7"/>
        <v>76152.707991999996</v>
      </c>
      <c r="G254" s="25">
        <v>1</v>
      </c>
      <c r="H254" s="116"/>
    </row>
    <row r="255" spans="1:8" x14ac:dyDescent="0.25">
      <c r="A255" s="287">
        <v>1948</v>
      </c>
      <c r="B255" s="287" t="s">
        <v>306</v>
      </c>
      <c r="C255" s="287">
        <v>12</v>
      </c>
      <c r="D255" s="115">
        <v>57148.42</v>
      </c>
      <c r="E255" s="274">
        <f t="shared" si="6"/>
        <v>17510.275888</v>
      </c>
      <c r="F255" s="288">
        <f t="shared" si="7"/>
        <v>74658.695888000002</v>
      </c>
      <c r="G255" s="25">
        <v>1</v>
      </c>
      <c r="H255" s="116"/>
    </row>
    <row r="256" spans="1:8" x14ac:dyDescent="0.25">
      <c r="A256" s="287">
        <v>1949</v>
      </c>
      <c r="B256" s="287" t="s">
        <v>306</v>
      </c>
      <c r="C256" s="287">
        <v>12</v>
      </c>
      <c r="D256" s="115">
        <v>68790.97</v>
      </c>
      <c r="E256" s="274">
        <f t="shared" si="6"/>
        <v>21077.553208000001</v>
      </c>
      <c r="F256" s="288">
        <f t="shared" si="7"/>
        <v>89868.523207999999</v>
      </c>
      <c r="G256" s="25"/>
      <c r="H256" s="116">
        <v>1</v>
      </c>
    </row>
    <row r="257" spans="1:8" x14ac:dyDescent="0.25">
      <c r="A257" s="287">
        <v>1950</v>
      </c>
      <c r="B257" s="287" t="s">
        <v>306</v>
      </c>
      <c r="C257" s="287">
        <v>12</v>
      </c>
      <c r="D257" s="115">
        <v>67501.86</v>
      </c>
      <c r="E257" s="274">
        <f t="shared" si="6"/>
        <v>20682.569904</v>
      </c>
      <c r="F257" s="288">
        <f t="shared" si="7"/>
        <v>88184.429904000004</v>
      </c>
      <c r="G257" s="25">
        <v>1</v>
      </c>
      <c r="H257" s="116"/>
    </row>
    <row r="258" spans="1:8" x14ac:dyDescent="0.25">
      <c r="A258" s="287">
        <v>1961</v>
      </c>
      <c r="B258" s="287" t="s">
        <v>306</v>
      </c>
      <c r="C258" s="287">
        <v>12</v>
      </c>
      <c r="D258" s="115">
        <v>56015.199999999997</v>
      </c>
      <c r="E258" s="274">
        <f t="shared" si="6"/>
        <v>17163.057280000001</v>
      </c>
      <c r="F258" s="288">
        <f t="shared" si="7"/>
        <v>73178.257279999991</v>
      </c>
      <c r="G258" s="25">
        <v>0.98</v>
      </c>
      <c r="H258" s="116">
        <v>1.4999999999999999E-2</v>
      </c>
    </row>
    <row r="259" spans="1:8" x14ac:dyDescent="0.25">
      <c r="A259" s="287">
        <v>1964</v>
      </c>
      <c r="B259" s="287" t="s">
        <v>306</v>
      </c>
      <c r="C259" s="287">
        <v>12</v>
      </c>
      <c r="D259" s="115">
        <v>57288.68</v>
      </c>
      <c r="E259" s="274">
        <f t="shared" si="6"/>
        <v>17553.251552000002</v>
      </c>
      <c r="F259" s="288">
        <f t="shared" si="7"/>
        <v>74841.931551999995</v>
      </c>
      <c r="G259" s="25">
        <v>1</v>
      </c>
      <c r="H259" s="116"/>
    </row>
    <row r="260" spans="1:8" x14ac:dyDescent="0.25">
      <c r="A260" s="287">
        <v>1966</v>
      </c>
      <c r="B260" s="287" t="s">
        <v>305</v>
      </c>
      <c r="C260" s="287">
        <v>12</v>
      </c>
      <c r="D260" s="115">
        <v>62632.160000000003</v>
      </c>
      <c r="E260" s="274">
        <f t="shared" si="6"/>
        <v>19190.493824000001</v>
      </c>
      <c r="F260" s="288">
        <f t="shared" si="7"/>
        <v>81822.653824000008</v>
      </c>
      <c r="G260" s="25">
        <v>1</v>
      </c>
      <c r="H260" s="116"/>
    </row>
    <row r="261" spans="1:8" x14ac:dyDescent="0.25">
      <c r="A261" s="287">
        <v>1968</v>
      </c>
      <c r="B261" s="287" t="s">
        <v>305</v>
      </c>
      <c r="C261" s="287">
        <v>12</v>
      </c>
      <c r="D261" s="115">
        <v>55029.17</v>
      </c>
      <c r="E261" s="274">
        <f t="shared" si="6"/>
        <v>16860.937687999998</v>
      </c>
      <c r="F261" s="288">
        <f t="shared" si="7"/>
        <v>71890.107687999989</v>
      </c>
      <c r="G261" s="25">
        <v>1</v>
      </c>
      <c r="H261" s="116"/>
    </row>
    <row r="262" spans="1:8" x14ac:dyDescent="0.25">
      <c r="A262" s="287">
        <v>1972</v>
      </c>
      <c r="B262" s="287" t="s">
        <v>305</v>
      </c>
      <c r="C262" s="287">
        <v>12</v>
      </c>
      <c r="D262" s="115">
        <v>68689.55</v>
      </c>
      <c r="E262" s="274">
        <f t="shared" si="6"/>
        <v>21046.47812</v>
      </c>
      <c r="F262" s="288">
        <f t="shared" si="7"/>
        <v>89736.028120000003</v>
      </c>
      <c r="G262" s="25">
        <v>0.34699999999999998</v>
      </c>
      <c r="H262" s="116">
        <v>0.65300000000000002</v>
      </c>
    </row>
    <row r="263" spans="1:8" x14ac:dyDescent="0.25">
      <c r="A263" s="287">
        <v>1973</v>
      </c>
      <c r="B263" s="287" t="s">
        <v>305</v>
      </c>
      <c r="C263" s="287">
        <v>12</v>
      </c>
      <c r="D263" s="115">
        <v>51290.09</v>
      </c>
      <c r="E263" s="274">
        <f t="shared" ref="E263:E326" si="8">$E$607*D263</f>
        <v>15715.283576</v>
      </c>
      <c r="F263" s="288">
        <f t="shared" ref="F263:F326" si="9">SUM(D263:E263)</f>
        <v>67005.373575999998</v>
      </c>
      <c r="G263" s="25">
        <v>1</v>
      </c>
      <c r="H263" s="116"/>
    </row>
    <row r="264" spans="1:8" x14ac:dyDescent="0.25">
      <c r="A264" s="287">
        <v>1974</v>
      </c>
      <c r="B264" s="287" t="s">
        <v>305</v>
      </c>
      <c r="C264" s="287">
        <v>12</v>
      </c>
      <c r="D264" s="115">
        <v>57601.93</v>
      </c>
      <c r="E264" s="274">
        <f t="shared" si="8"/>
        <v>17649.231351999999</v>
      </c>
      <c r="F264" s="288">
        <f t="shared" si="9"/>
        <v>75251.161351999996</v>
      </c>
      <c r="G264" s="25">
        <v>1</v>
      </c>
      <c r="H264" s="116"/>
    </row>
    <row r="265" spans="1:8" x14ac:dyDescent="0.25">
      <c r="A265" s="287">
        <v>1979</v>
      </c>
      <c r="B265" s="287" t="s">
        <v>305</v>
      </c>
      <c r="C265" s="287">
        <v>12</v>
      </c>
      <c r="D265" s="115">
        <v>43089.55</v>
      </c>
      <c r="E265" s="274">
        <f t="shared" si="8"/>
        <v>13202.638120000001</v>
      </c>
      <c r="F265" s="288">
        <f t="shared" si="9"/>
        <v>56292.188120000006</v>
      </c>
      <c r="G265" s="25">
        <v>1</v>
      </c>
      <c r="H265" s="116"/>
    </row>
    <row r="266" spans="1:8" x14ac:dyDescent="0.25">
      <c r="A266" s="287">
        <v>1980</v>
      </c>
      <c r="B266" s="287" t="s">
        <v>307</v>
      </c>
      <c r="C266" s="287">
        <v>8</v>
      </c>
      <c r="D266" s="115">
        <v>44376.2</v>
      </c>
      <c r="E266" s="274">
        <f t="shared" si="8"/>
        <v>13596.867679999999</v>
      </c>
      <c r="F266" s="288">
        <f t="shared" si="9"/>
        <v>57973.067679999993</v>
      </c>
      <c r="G266" s="25">
        <v>1</v>
      </c>
      <c r="H266" s="116"/>
    </row>
    <row r="267" spans="1:8" x14ac:dyDescent="0.25">
      <c r="A267" s="287">
        <v>1982</v>
      </c>
      <c r="B267" s="287" t="s">
        <v>305</v>
      </c>
      <c r="C267" s="287">
        <v>12</v>
      </c>
      <c r="D267" s="115">
        <v>56789.57</v>
      </c>
      <c r="E267" s="274">
        <f t="shared" si="8"/>
        <v>17400.324248000001</v>
      </c>
      <c r="F267" s="288">
        <f t="shared" si="9"/>
        <v>74189.894247999997</v>
      </c>
      <c r="G267" s="25">
        <v>0.34300000000000003</v>
      </c>
      <c r="H267" s="116">
        <v>0.65700000000000003</v>
      </c>
    </row>
    <row r="268" spans="1:8" x14ac:dyDescent="0.25">
      <c r="A268" s="287">
        <v>1983</v>
      </c>
      <c r="B268" s="287" t="s">
        <v>306</v>
      </c>
      <c r="C268" s="287">
        <v>12</v>
      </c>
      <c r="D268" s="115">
        <v>48859.43</v>
      </c>
      <c r="E268" s="274">
        <f t="shared" si="8"/>
        <v>14970.529352</v>
      </c>
      <c r="F268" s="288">
        <f t="shared" si="9"/>
        <v>63829.959351999998</v>
      </c>
      <c r="G268" s="25">
        <v>1</v>
      </c>
      <c r="H268" s="116"/>
    </row>
    <row r="269" spans="1:8" x14ac:dyDescent="0.25">
      <c r="A269" s="287">
        <v>1984</v>
      </c>
      <c r="B269" s="287" t="s">
        <v>306</v>
      </c>
      <c r="C269" s="287">
        <v>12</v>
      </c>
      <c r="D269" s="115">
        <v>55959.31</v>
      </c>
      <c r="E269" s="274">
        <f t="shared" si="8"/>
        <v>17145.932583999998</v>
      </c>
      <c r="F269" s="288">
        <f t="shared" si="9"/>
        <v>73105.242583999992</v>
      </c>
      <c r="G269" s="25">
        <v>1</v>
      </c>
      <c r="H269" s="116"/>
    </row>
    <row r="270" spans="1:8" x14ac:dyDescent="0.25">
      <c r="A270" s="287">
        <v>1985</v>
      </c>
      <c r="B270" s="287" t="s">
        <v>306</v>
      </c>
      <c r="C270" s="287">
        <v>12</v>
      </c>
      <c r="D270" s="115">
        <v>58915.48</v>
      </c>
      <c r="E270" s="274">
        <f t="shared" si="8"/>
        <v>18051.703072</v>
      </c>
      <c r="F270" s="288">
        <f t="shared" si="9"/>
        <v>76967.183072</v>
      </c>
      <c r="G270" s="25">
        <v>0.43940000000000001</v>
      </c>
      <c r="H270" s="116">
        <v>0.56059999999999999</v>
      </c>
    </row>
    <row r="271" spans="1:8" x14ac:dyDescent="0.25">
      <c r="A271" s="287">
        <v>1987</v>
      </c>
      <c r="B271" s="287" t="s">
        <v>305</v>
      </c>
      <c r="C271" s="287">
        <v>12</v>
      </c>
      <c r="D271" s="115">
        <v>54285.89</v>
      </c>
      <c r="E271" s="274">
        <f t="shared" si="8"/>
        <v>16633.196695999999</v>
      </c>
      <c r="F271" s="288">
        <f t="shared" si="9"/>
        <v>70919.086695999998</v>
      </c>
      <c r="G271" s="25">
        <v>1</v>
      </c>
      <c r="H271" s="116"/>
    </row>
    <row r="272" spans="1:8" x14ac:dyDescent="0.25">
      <c r="A272" s="287">
        <v>1989</v>
      </c>
      <c r="B272" s="287" t="s">
        <v>306</v>
      </c>
      <c r="C272" s="287">
        <v>12</v>
      </c>
      <c r="D272" s="115">
        <v>57148.93</v>
      </c>
      <c r="E272" s="274">
        <f t="shared" si="8"/>
        <v>17510.432152000001</v>
      </c>
      <c r="F272" s="288">
        <f t="shared" si="9"/>
        <v>74659.362152000002</v>
      </c>
      <c r="G272" s="25">
        <v>1</v>
      </c>
      <c r="H272" s="116"/>
    </row>
    <row r="273" spans="1:8" x14ac:dyDescent="0.25">
      <c r="A273" s="287">
        <v>1991</v>
      </c>
      <c r="B273" s="287" t="s">
        <v>305</v>
      </c>
      <c r="C273" s="287">
        <v>12</v>
      </c>
      <c r="D273" s="115">
        <v>52478.2</v>
      </c>
      <c r="E273" s="274">
        <f t="shared" si="8"/>
        <v>16079.320479999998</v>
      </c>
      <c r="F273" s="288">
        <f t="shared" si="9"/>
        <v>68557.520479999992</v>
      </c>
      <c r="G273" s="25">
        <v>1</v>
      </c>
      <c r="H273" s="116"/>
    </row>
    <row r="274" spans="1:8" x14ac:dyDescent="0.25">
      <c r="A274" s="287">
        <v>1994</v>
      </c>
      <c r="B274" s="287" t="s">
        <v>305</v>
      </c>
      <c r="C274" s="287">
        <v>12</v>
      </c>
      <c r="D274" s="115">
        <v>64508.92</v>
      </c>
      <c r="E274" s="274">
        <f t="shared" si="8"/>
        <v>19765.533088</v>
      </c>
      <c r="F274" s="288">
        <f t="shared" si="9"/>
        <v>84274.453087999995</v>
      </c>
      <c r="G274" s="25">
        <v>0.185</v>
      </c>
      <c r="H274" s="116">
        <v>0.81499999999999995</v>
      </c>
    </row>
    <row r="275" spans="1:8" x14ac:dyDescent="0.25">
      <c r="A275" s="287">
        <v>1997</v>
      </c>
      <c r="B275" s="287" t="s">
        <v>306</v>
      </c>
      <c r="C275" s="287">
        <v>12</v>
      </c>
      <c r="D275" s="115">
        <v>64719.41</v>
      </c>
      <c r="E275" s="274">
        <f t="shared" si="8"/>
        <v>19830.027224000001</v>
      </c>
      <c r="F275" s="288">
        <f t="shared" si="9"/>
        <v>84549.437224000008</v>
      </c>
      <c r="G275" s="25">
        <v>1</v>
      </c>
      <c r="H275" s="116"/>
    </row>
    <row r="276" spans="1:8" x14ac:dyDescent="0.25">
      <c r="A276" s="287">
        <v>1998</v>
      </c>
      <c r="B276" s="287" t="s">
        <v>305</v>
      </c>
      <c r="C276" s="287">
        <v>12</v>
      </c>
      <c r="D276" s="115">
        <v>56906.93</v>
      </c>
      <c r="E276" s="274">
        <f t="shared" si="8"/>
        <v>17436.283352000002</v>
      </c>
      <c r="F276" s="288">
        <f t="shared" si="9"/>
        <v>74343.213352000006</v>
      </c>
      <c r="G276" s="25">
        <v>1</v>
      </c>
      <c r="H276" s="116"/>
    </row>
    <row r="277" spans="1:8" x14ac:dyDescent="0.25">
      <c r="A277" s="287">
        <v>2003</v>
      </c>
      <c r="B277" s="287" t="s">
        <v>306</v>
      </c>
      <c r="C277" s="287">
        <v>12</v>
      </c>
      <c r="D277" s="115">
        <v>10520.1</v>
      </c>
      <c r="E277" s="274">
        <f t="shared" si="8"/>
        <v>3223.3586400000004</v>
      </c>
      <c r="F277" s="288">
        <f t="shared" si="9"/>
        <v>13743.458640000001</v>
      </c>
      <c r="G277" s="25">
        <v>1</v>
      </c>
      <c r="H277" s="116"/>
    </row>
    <row r="278" spans="1:8" x14ac:dyDescent="0.25">
      <c r="A278" s="287">
        <v>2007</v>
      </c>
      <c r="B278" s="287" t="s">
        <v>305</v>
      </c>
      <c r="C278" s="287">
        <v>12</v>
      </c>
      <c r="D278" s="115">
        <v>54611.76</v>
      </c>
      <c r="E278" s="274">
        <f t="shared" si="8"/>
        <v>16733.043264</v>
      </c>
      <c r="F278" s="288">
        <f t="shared" si="9"/>
        <v>71344.803264000002</v>
      </c>
      <c r="G278" s="25">
        <v>4.65E-2</v>
      </c>
      <c r="H278" s="116">
        <v>0.95350000000000001</v>
      </c>
    </row>
    <row r="279" spans="1:8" x14ac:dyDescent="0.25">
      <c r="A279" s="287">
        <v>2009</v>
      </c>
      <c r="B279" s="287" t="s">
        <v>306</v>
      </c>
      <c r="C279" s="287">
        <v>12</v>
      </c>
      <c r="D279" s="115">
        <v>55961.98</v>
      </c>
      <c r="E279" s="274">
        <f t="shared" si="8"/>
        <v>17146.750672000002</v>
      </c>
      <c r="F279" s="288">
        <f t="shared" si="9"/>
        <v>73108.730672000005</v>
      </c>
      <c r="G279" s="25">
        <v>1</v>
      </c>
      <c r="H279" s="116"/>
    </row>
    <row r="280" spans="1:8" x14ac:dyDescent="0.25">
      <c r="A280" s="287">
        <v>2010</v>
      </c>
      <c r="B280" s="287" t="s">
        <v>305</v>
      </c>
      <c r="C280" s="287">
        <v>12</v>
      </c>
      <c r="D280" s="115">
        <v>56014.16</v>
      </c>
      <c r="E280" s="274">
        <f t="shared" si="8"/>
        <v>17162.738624000001</v>
      </c>
      <c r="F280" s="288">
        <f t="shared" si="9"/>
        <v>73176.898624000009</v>
      </c>
      <c r="G280" s="25">
        <v>1</v>
      </c>
      <c r="H280" s="116"/>
    </row>
    <row r="281" spans="1:8" x14ac:dyDescent="0.25">
      <c r="A281" s="287">
        <v>2013</v>
      </c>
      <c r="B281" s="287" t="s">
        <v>306</v>
      </c>
      <c r="C281" s="287">
        <v>12</v>
      </c>
      <c r="D281" s="115">
        <v>54026.5</v>
      </c>
      <c r="E281" s="274">
        <f t="shared" si="8"/>
        <v>16553.7196</v>
      </c>
      <c r="F281" s="288">
        <f t="shared" si="9"/>
        <v>70580.219599999997</v>
      </c>
      <c r="G281" s="25">
        <v>1</v>
      </c>
      <c r="H281" s="116"/>
    </row>
    <row r="282" spans="1:8" x14ac:dyDescent="0.25">
      <c r="A282" s="287">
        <v>2015</v>
      </c>
      <c r="B282" s="287" t="s">
        <v>306</v>
      </c>
      <c r="C282" s="287">
        <v>12</v>
      </c>
      <c r="D282" s="115">
        <v>57006.2</v>
      </c>
      <c r="E282" s="274">
        <f t="shared" si="8"/>
        <v>17466.699679999998</v>
      </c>
      <c r="F282" s="288">
        <f t="shared" si="9"/>
        <v>74472.899680000002</v>
      </c>
      <c r="G282" s="25">
        <v>1</v>
      </c>
      <c r="H282" s="116"/>
    </row>
    <row r="283" spans="1:8" x14ac:dyDescent="0.25">
      <c r="A283" s="287">
        <v>2017</v>
      </c>
      <c r="B283" s="287" t="s">
        <v>305</v>
      </c>
      <c r="C283" s="287">
        <v>4</v>
      </c>
      <c r="D283" s="115">
        <v>26181.919999999998</v>
      </c>
      <c r="E283" s="274">
        <f t="shared" si="8"/>
        <v>8022.1402879999996</v>
      </c>
      <c r="F283" s="288">
        <f t="shared" si="9"/>
        <v>34204.060288000001</v>
      </c>
      <c r="G283" s="25">
        <v>1</v>
      </c>
      <c r="H283" s="116"/>
    </row>
    <row r="284" spans="1:8" x14ac:dyDescent="0.25">
      <c r="A284" s="287">
        <v>2019</v>
      </c>
      <c r="B284" s="287" t="s">
        <v>305</v>
      </c>
      <c r="C284" s="287">
        <v>4</v>
      </c>
      <c r="D284" s="115">
        <v>15332.45</v>
      </c>
      <c r="E284" s="274">
        <f t="shared" si="8"/>
        <v>4697.8626800000002</v>
      </c>
      <c r="F284" s="288">
        <f t="shared" si="9"/>
        <v>20030.312680000003</v>
      </c>
      <c r="G284" s="25">
        <v>1</v>
      </c>
      <c r="H284" s="116"/>
    </row>
    <row r="285" spans="1:8" x14ac:dyDescent="0.25">
      <c r="A285" s="287">
        <v>2020</v>
      </c>
      <c r="B285" s="287" t="s">
        <v>306</v>
      </c>
      <c r="C285" s="287">
        <v>12</v>
      </c>
      <c r="D285" s="115">
        <v>64111.82</v>
      </c>
      <c r="E285" s="274">
        <f t="shared" si="8"/>
        <v>19643.861648000002</v>
      </c>
      <c r="F285" s="288">
        <f t="shared" si="9"/>
        <v>83755.681647999998</v>
      </c>
      <c r="G285" s="25">
        <v>1</v>
      </c>
      <c r="H285" s="116"/>
    </row>
    <row r="286" spans="1:8" x14ac:dyDescent="0.25">
      <c r="A286" s="287">
        <v>2022</v>
      </c>
      <c r="B286" s="287" t="s">
        <v>305</v>
      </c>
      <c r="C286" s="287">
        <v>12</v>
      </c>
      <c r="D286" s="115">
        <v>62676.22</v>
      </c>
      <c r="E286" s="274">
        <f t="shared" si="8"/>
        <v>19203.993807999999</v>
      </c>
      <c r="F286" s="288">
        <f t="shared" si="9"/>
        <v>81880.213808</v>
      </c>
      <c r="G286" s="25">
        <v>1</v>
      </c>
      <c r="H286" s="116"/>
    </row>
    <row r="287" spans="1:8" x14ac:dyDescent="0.25">
      <c r="A287" s="287">
        <v>2024</v>
      </c>
      <c r="B287" s="287" t="s">
        <v>306</v>
      </c>
      <c r="C287" s="287">
        <v>12</v>
      </c>
      <c r="D287" s="115">
        <v>55874.97</v>
      </c>
      <c r="E287" s="274">
        <f t="shared" si="8"/>
        <v>17120.090808000001</v>
      </c>
      <c r="F287" s="288">
        <f t="shared" si="9"/>
        <v>72995.060808000009</v>
      </c>
      <c r="G287" s="25">
        <v>1</v>
      </c>
      <c r="H287" s="116"/>
    </row>
    <row r="288" spans="1:8" x14ac:dyDescent="0.25">
      <c r="A288" s="287">
        <v>2025</v>
      </c>
      <c r="B288" s="287" t="s">
        <v>306</v>
      </c>
      <c r="C288" s="287">
        <v>12</v>
      </c>
      <c r="D288" s="115">
        <v>66141.62</v>
      </c>
      <c r="E288" s="274">
        <f t="shared" si="8"/>
        <v>20265.792367999999</v>
      </c>
      <c r="F288" s="288">
        <f t="shared" si="9"/>
        <v>86407.41236799999</v>
      </c>
      <c r="G288" s="25">
        <v>1</v>
      </c>
      <c r="H288" s="116"/>
    </row>
    <row r="289" spans="1:8" x14ac:dyDescent="0.25">
      <c r="A289" s="287">
        <v>2027</v>
      </c>
      <c r="B289" s="287" t="s">
        <v>306</v>
      </c>
      <c r="C289" s="287">
        <v>12</v>
      </c>
      <c r="D289" s="115">
        <v>55841.27</v>
      </c>
      <c r="E289" s="274">
        <f t="shared" si="8"/>
        <v>17109.765127999999</v>
      </c>
      <c r="F289" s="288">
        <f t="shared" si="9"/>
        <v>72951.035127999989</v>
      </c>
      <c r="G289" s="25">
        <v>1</v>
      </c>
      <c r="H289" s="116"/>
    </row>
    <row r="290" spans="1:8" x14ac:dyDescent="0.25">
      <c r="A290" s="287">
        <v>2028</v>
      </c>
      <c r="B290" s="287" t="s">
        <v>305</v>
      </c>
      <c r="C290" s="287">
        <v>12</v>
      </c>
      <c r="D290" s="115">
        <v>36016.21</v>
      </c>
      <c r="E290" s="274">
        <f t="shared" si="8"/>
        <v>11035.366744000001</v>
      </c>
      <c r="F290" s="288">
        <f t="shared" si="9"/>
        <v>47051.576743999998</v>
      </c>
      <c r="G290" s="25">
        <v>1</v>
      </c>
      <c r="H290" s="116"/>
    </row>
    <row r="291" spans="1:8" x14ac:dyDescent="0.25">
      <c r="A291" s="287">
        <v>2029</v>
      </c>
      <c r="B291" s="287" t="s">
        <v>305</v>
      </c>
      <c r="C291" s="287">
        <v>12</v>
      </c>
      <c r="D291" s="115">
        <v>54554.85</v>
      </c>
      <c r="E291" s="274">
        <f t="shared" si="8"/>
        <v>16715.606039999999</v>
      </c>
      <c r="F291" s="288">
        <f t="shared" si="9"/>
        <v>71270.45603999999</v>
      </c>
      <c r="G291" s="25">
        <v>1</v>
      </c>
      <c r="H291" s="116"/>
    </row>
    <row r="292" spans="1:8" x14ac:dyDescent="0.25">
      <c r="A292" s="287">
        <v>2030</v>
      </c>
      <c r="B292" s="287" t="s">
        <v>306</v>
      </c>
      <c r="C292" s="287">
        <v>12</v>
      </c>
      <c r="D292" s="115">
        <v>43536.17</v>
      </c>
      <c r="E292" s="274">
        <f t="shared" si="8"/>
        <v>13339.482488</v>
      </c>
      <c r="F292" s="288">
        <f t="shared" si="9"/>
        <v>56875.652488</v>
      </c>
      <c r="G292" s="25">
        <v>1</v>
      </c>
      <c r="H292" s="116"/>
    </row>
    <row r="293" spans="1:8" x14ac:dyDescent="0.25">
      <c r="A293" s="287">
        <v>2034</v>
      </c>
      <c r="B293" s="287" t="s">
        <v>305</v>
      </c>
      <c r="C293" s="287">
        <v>12</v>
      </c>
      <c r="D293" s="115">
        <v>51445.67</v>
      </c>
      <c r="E293" s="274">
        <f t="shared" si="8"/>
        <v>15762.953288000001</v>
      </c>
      <c r="F293" s="288">
        <f t="shared" si="9"/>
        <v>67208.623288000003</v>
      </c>
      <c r="G293" s="25">
        <v>1</v>
      </c>
      <c r="H293" s="116"/>
    </row>
    <row r="294" spans="1:8" x14ac:dyDescent="0.25">
      <c r="A294" s="287">
        <v>2035</v>
      </c>
      <c r="B294" s="287" t="s">
        <v>306</v>
      </c>
      <c r="C294" s="287">
        <v>8</v>
      </c>
      <c r="D294" s="115">
        <v>15505.17</v>
      </c>
      <c r="E294" s="274">
        <f t="shared" si="8"/>
        <v>4750.7840880000003</v>
      </c>
      <c r="F294" s="288">
        <f t="shared" si="9"/>
        <v>20255.954087999999</v>
      </c>
      <c r="G294" s="25">
        <v>1</v>
      </c>
      <c r="H294" s="116"/>
    </row>
    <row r="295" spans="1:8" x14ac:dyDescent="0.25">
      <c r="A295" s="287">
        <v>2038</v>
      </c>
      <c r="B295" s="287" t="s">
        <v>305</v>
      </c>
      <c r="C295" s="287">
        <v>12</v>
      </c>
      <c r="D295" s="115">
        <v>64029.99</v>
      </c>
      <c r="E295" s="274">
        <f t="shared" si="8"/>
        <v>19618.788936000001</v>
      </c>
      <c r="F295" s="288">
        <f t="shared" si="9"/>
        <v>83648.778936000002</v>
      </c>
      <c r="G295" s="25">
        <v>1</v>
      </c>
      <c r="H295" s="116"/>
    </row>
    <row r="296" spans="1:8" x14ac:dyDescent="0.25">
      <c r="A296" s="287">
        <v>2041</v>
      </c>
      <c r="B296" s="287" t="s">
        <v>305</v>
      </c>
      <c r="C296" s="287">
        <v>12</v>
      </c>
      <c r="D296" s="115">
        <v>63498.9</v>
      </c>
      <c r="E296" s="274">
        <f t="shared" si="8"/>
        <v>19456.062959999999</v>
      </c>
      <c r="F296" s="288">
        <f t="shared" si="9"/>
        <v>82954.962960000004</v>
      </c>
      <c r="G296" s="25">
        <v>0.97799999999999998</v>
      </c>
      <c r="H296" s="116">
        <v>2.1999999999999999E-2</v>
      </c>
    </row>
    <row r="297" spans="1:8" x14ac:dyDescent="0.25">
      <c r="A297" s="287">
        <v>2042</v>
      </c>
      <c r="B297" s="287" t="s">
        <v>305</v>
      </c>
      <c r="C297" s="287">
        <v>12</v>
      </c>
      <c r="D297" s="115">
        <v>55482.03</v>
      </c>
      <c r="E297" s="274">
        <f t="shared" si="8"/>
        <v>16999.693992</v>
      </c>
      <c r="F297" s="288">
        <f t="shared" si="9"/>
        <v>72481.723991999999</v>
      </c>
      <c r="G297" s="25">
        <v>0.35599999999999998</v>
      </c>
      <c r="H297" s="116">
        <v>0.64400000000000002</v>
      </c>
    </row>
    <row r="298" spans="1:8" x14ac:dyDescent="0.25">
      <c r="A298" s="287">
        <v>2043</v>
      </c>
      <c r="B298" s="287" t="s">
        <v>306</v>
      </c>
      <c r="C298" s="287">
        <v>12</v>
      </c>
      <c r="D298" s="115">
        <v>60322.99</v>
      </c>
      <c r="E298" s="274">
        <f t="shared" si="8"/>
        <v>18482.964135999999</v>
      </c>
      <c r="F298" s="288">
        <f t="shared" si="9"/>
        <v>78805.954136</v>
      </c>
      <c r="G298" s="25">
        <v>1</v>
      </c>
      <c r="H298" s="116"/>
    </row>
    <row r="299" spans="1:8" x14ac:dyDescent="0.25">
      <c r="A299" s="287">
        <v>2044</v>
      </c>
      <c r="B299" s="287" t="s">
        <v>306</v>
      </c>
      <c r="C299" s="287">
        <v>12</v>
      </c>
      <c r="D299" s="115">
        <v>51038.25</v>
      </c>
      <c r="E299" s="274">
        <f t="shared" si="8"/>
        <v>15638.1198</v>
      </c>
      <c r="F299" s="288">
        <f t="shared" si="9"/>
        <v>66676.3698</v>
      </c>
      <c r="G299" s="25">
        <v>1</v>
      </c>
      <c r="H299" s="116"/>
    </row>
    <row r="300" spans="1:8" x14ac:dyDescent="0.25">
      <c r="A300" s="287">
        <v>2047</v>
      </c>
      <c r="B300" s="287" t="s">
        <v>306</v>
      </c>
      <c r="C300" s="287">
        <v>12</v>
      </c>
      <c r="D300" s="115">
        <v>55523.45</v>
      </c>
      <c r="E300" s="274">
        <f t="shared" si="8"/>
        <v>17012.38508</v>
      </c>
      <c r="F300" s="288">
        <f t="shared" si="9"/>
        <v>72535.83507999999</v>
      </c>
      <c r="G300" s="25">
        <v>1</v>
      </c>
      <c r="H300" s="116"/>
    </row>
    <row r="301" spans="1:8" x14ac:dyDescent="0.25">
      <c r="A301" s="287">
        <v>2048</v>
      </c>
      <c r="B301" s="287" t="s">
        <v>305</v>
      </c>
      <c r="C301" s="287">
        <v>12</v>
      </c>
      <c r="D301" s="115">
        <v>59553.81</v>
      </c>
      <c r="E301" s="274">
        <f t="shared" si="8"/>
        <v>18247.287383999999</v>
      </c>
      <c r="F301" s="288">
        <f t="shared" si="9"/>
        <v>77801.097383999993</v>
      </c>
      <c r="G301" s="25">
        <v>1</v>
      </c>
      <c r="H301" s="116"/>
    </row>
    <row r="302" spans="1:8" x14ac:dyDescent="0.25">
      <c r="A302" s="287">
        <v>2049</v>
      </c>
      <c r="B302" s="287" t="s">
        <v>306</v>
      </c>
      <c r="C302" s="287">
        <v>12</v>
      </c>
      <c r="D302" s="115">
        <v>65511.839999999997</v>
      </c>
      <c r="E302" s="274">
        <f t="shared" si="8"/>
        <v>20072.827775999998</v>
      </c>
      <c r="F302" s="288">
        <f t="shared" si="9"/>
        <v>85584.667775999987</v>
      </c>
      <c r="G302" s="25">
        <v>1</v>
      </c>
      <c r="H302" s="116"/>
    </row>
    <row r="303" spans="1:8" x14ac:dyDescent="0.25">
      <c r="A303" s="287">
        <v>2050</v>
      </c>
      <c r="B303" s="287" t="s">
        <v>306</v>
      </c>
      <c r="C303" s="287">
        <v>12</v>
      </c>
      <c r="D303" s="115">
        <v>63168.93</v>
      </c>
      <c r="E303" s="274">
        <f t="shared" si="8"/>
        <v>19354.960152</v>
      </c>
      <c r="F303" s="288">
        <f t="shared" si="9"/>
        <v>82523.890152000007</v>
      </c>
      <c r="G303" s="25"/>
      <c r="H303" s="116">
        <v>1</v>
      </c>
    </row>
    <row r="304" spans="1:8" x14ac:dyDescent="0.25">
      <c r="A304" s="287">
        <v>2051</v>
      </c>
      <c r="B304" s="287" t="s">
        <v>306</v>
      </c>
      <c r="C304" s="287">
        <v>12</v>
      </c>
      <c r="D304" s="115">
        <v>55019.28</v>
      </c>
      <c r="E304" s="274">
        <f t="shared" si="8"/>
        <v>16857.907392000001</v>
      </c>
      <c r="F304" s="288">
        <f t="shared" si="9"/>
        <v>71877.187391999993</v>
      </c>
      <c r="G304" s="25">
        <v>1</v>
      </c>
      <c r="H304" s="116"/>
    </row>
    <row r="305" spans="1:8" x14ac:dyDescent="0.25">
      <c r="A305" s="287">
        <v>2052</v>
      </c>
      <c r="B305" s="287" t="s">
        <v>306</v>
      </c>
      <c r="C305" s="287">
        <v>5</v>
      </c>
      <c r="D305" s="115">
        <v>29542.06</v>
      </c>
      <c r="E305" s="274">
        <f t="shared" si="8"/>
        <v>9051.6871840000003</v>
      </c>
      <c r="F305" s="288">
        <f t="shared" si="9"/>
        <v>38593.747184</v>
      </c>
      <c r="G305" s="25">
        <v>1</v>
      </c>
      <c r="H305" s="116"/>
    </row>
    <row r="306" spans="1:8" x14ac:dyDescent="0.25">
      <c r="A306" s="287">
        <v>2053</v>
      </c>
      <c r="B306" s="287" t="s">
        <v>306</v>
      </c>
      <c r="C306" s="287">
        <v>12</v>
      </c>
      <c r="D306" s="115">
        <v>57939.87</v>
      </c>
      <c r="E306" s="274">
        <f t="shared" si="8"/>
        <v>17752.776168</v>
      </c>
      <c r="F306" s="288">
        <f t="shared" si="9"/>
        <v>75692.646168000007</v>
      </c>
      <c r="G306" s="25">
        <v>1</v>
      </c>
      <c r="H306" s="116"/>
    </row>
    <row r="307" spans="1:8" x14ac:dyDescent="0.25">
      <c r="A307" s="287">
        <v>2054</v>
      </c>
      <c r="B307" s="287" t="s">
        <v>306</v>
      </c>
      <c r="C307" s="287">
        <v>6</v>
      </c>
      <c r="D307" s="115">
        <v>36786.949999999997</v>
      </c>
      <c r="E307" s="274">
        <f t="shared" si="8"/>
        <v>11271.521479999999</v>
      </c>
      <c r="F307" s="288">
        <f t="shared" si="9"/>
        <v>48058.471479999993</v>
      </c>
      <c r="G307" s="25">
        <v>1</v>
      </c>
      <c r="H307" s="116"/>
    </row>
    <row r="308" spans="1:8" x14ac:dyDescent="0.25">
      <c r="A308" s="287">
        <v>2055</v>
      </c>
      <c r="B308" s="287" t="s">
        <v>306</v>
      </c>
      <c r="C308" s="287">
        <v>12</v>
      </c>
      <c r="D308" s="115">
        <v>64118.81</v>
      </c>
      <c r="E308" s="274">
        <f t="shared" si="8"/>
        <v>19646.003384</v>
      </c>
      <c r="F308" s="288">
        <f t="shared" si="9"/>
        <v>83764.813383999994</v>
      </c>
      <c r="G308" s="25">
        <v>1</v>
      </c>
      <c r="H308" s="116"/>
    </row>
    <row r="309" spans="1:8" x14ac:dyDescent="0.25">
      <c r="A309" s="287">
        <v>2056</v>
      </c>
      <c r="B309" s="287" t="s">
        <v>306</v>
      </c>
      <c r="C309" s="287">
        <v>12</v>
      </c>
      <c r="D309" s="115">
        <v>64083.24</v>
      </c>
      <c r="E309" s="274">
        <f t="shared" si="8"/>
        <v>19635.104736000001</v>
      </c>
      <c r="F309" s="288">
        <f t="shared" si="9"/>
        <v>83718.344735999999</v>
      </c>
      <c r="G309" s="25">
        <v>1</v>
      </c>
      <c r="H309" s="116"/>
    </row>
    <row r="310" spans="1:8" x14ac:dyDescent="0.25">
      <c r="A310" s="287">
        <v>2057</v>
      </c>
      <c r="B310" s="287" t="s">
        <v>306</v>
      </c>
      <c r="C310" s="287">
        <v>12</v>
      </c>
      <c r="D310" s="115">
        <v>50353.3</v>
      </c>
      <c r="E310" s="274">
        <f t="shared" si="8"/>
        <v>15428.251120000001</v>
      </c>
      <c r="F310" s="288">
        <f t="shared" si="9"/>
        <v>65781.551120000004</v>
      </c>
      <c r="G310" s="25">
        <v>1</v>
      </c>
      <c r="H310" s="116"/>
    </row>
    <row r="311" spans="1:8" x14ac:dyDescent="0.25">
      <c r="A311" s="287">
        <v>2058</v>
      </c>
      <c r="B311" s="287" t="s">
        <v>306</v>
      </c>
      <c r="C311" s="287">
        <v>12</v>
      </c>
      <c r="D311" s="115">
        <v>54185.67</v>
      </c>
      <c r="E311" s="274">
        <f t="shared" si="8"/>
        <v>16602.489288000001</v>
      </c>
      <c r="F311" s="288">
        <f t="shared" si="9"/>
        <v>70788.159287999995</v>
      </c>
      <c r="G311" s="25">
        <v>1</v>
      </c>
      <c r="H311" s="116"/>
    </row>
    <row r="312" spans="1:8" x14ac:dyDescent="0.25">
      <c r="A312" s="287">
        <v>2059</v>
      </c>
      <c r="B312" s="287" t="s">
        <v>305</v>
      </c>
      <c r="C312" s="287">
        <v>1</v>
      </c>
      <c r="D312" s="115">
        <v>10303.31</v>
      </c>
      <c r="E312" s="274">
        <f t="shared" si="8"/>
        <v>3156.9341839999997</v>
      </c>
      <c r="F312" s="288">
        <f t="shared" si="9"/>
        <v>13460.244183999999</v>
      </c>
      <c r="G312" s="25">
        <v>1</v>
      </c>
      <c r="H312" s="116"/>
    </row>
    <row r="313" spans="1:8" x14ac:dyDescent="0.25">
      <c r="A313" s="287">
        <v>2060</v>
      </c>
      <c r="B313" s="287" t="s">
        <v>306</v>
      </c>
      <c r="C313" s="287">
        <v>12</v>
      </c>
      <c r="D313" s="115">
        <v>62899.97</v>
      </c>
      <c r="E313" s="274">
        <f t="shared" si="8"/>
        <v>19272.550808</v>
      </c>
      <c r="F313" s="288">
        <f t="shared" si="9"/>
        <v>82172.520808000001</v>
      </c>
      <c r="G313" s="25">
        <v>1</v>
      </c>
      <c r="H313" s="116"/>
    </row>
    <row r="314" spans="1:8" x14ac:dyDescent="0.25">
      <c r="A314" s="287">
        <v>2062</v>
      </c>
      <c r="B314" s="287" t="s">
        <v>306</v>
      </c>
      <c r="C314" s="287">
        <v>12</v>
      </c>
      <c r="D314" s="115">
        <v>54246.44</v>
      </c>
      <c r="E314" s="274">
        <f t="shared" si="8"/>
        <v>16621.109216000001</v>
      </c>
      <c r="F314" s="288">
        <f t="shared" si="9"/>
        <v>70867.549215999999</v>
      </c>
      <c r="G314" s="25">
        <v>1</v>
      </c>
      <c r="H314" s="116"/>
    </row>
    <row r="315" spans="1:8" x14ac:dyDescent="0.25">
      <c r="A315" s="287">
        <v>2063</v>
      </c>
      <c r="B315" s="287" t="s">
        <v>306</v>
      </c>
      <c r="C315" s="287">
        <v>12</v>
      </c>
      <c r="D315" s="115">
        <v>55963.21</v>
      </c>
      <c r="E315" s="274">
        <f t="shared" si="8"/>
        <v>17147.127543999999</v>
      </c>
      <c r="F315" s="288">
        <f t="shared" si="9"/>
        <v>73110.337543999995</v>
      </c>
      <c r="G315" s="25">
        <v>1</v>
      </c>
      <c r="H315" s="116"/>
    </row>
    <row r="316" spans="1:8" x14ac:dyDescent="0.25">
      <c r="A316" s="287">
        <v>2064</v>
      </c>
      <c r="B316" s="287" t="s">
        <v>305</v>
      </c>
      <c r="C316" s="287">
        <v>1</v>
      </c>
      <c r="D316" s="115">
        <v>10241.33</v>
      </c>
      <c r="E316" s="274">
        <f t="shared" si="8"/>
        <v>3137.9435119999998</v>
      </c>
      <c r="F316" s="288">
        <f t="shared" si="9"/>
        <v>13379.273512</v>
      </c>
      <c r="G316" s="25">
        <v>1</v>
      </c>
      <c r="H316" s="116"/>
    </row>
    <row r="317" spans="1:8" x14ac:dyDescent="0.25">
      <c r="A317" s="287">
        <v>2069</v>
      </c>
      <c r="B317" s="287" t="s">
        <v>306</v>
      </c>
      <c r="C317" s="287">
        <v>12</v>
      </c>
      <c r="D317" s="115">
        <v>56689.16</v>
      </c>
      <c r="E317" s="274">
        <f t="shared" si="8"/>
        <v>17369.558624000001</v>
      </c>
      <c r="F317" s="288">
        <f t="shared" si="9"/>
        <v>74058.718624000001</v>
      </c>
      <c r="G317" s="25">
        <v>1</v>
      </c>
      <c r="H317" s="116"/>
    </row>
    <row r="318" spans="1:8" x14ac:dyDescent="0.25">
      <c r="A318" s="287">
        <v>2070</v>
      </c>
      <c r="B318" s="287" t="s">
        <v>306</v>
      </c>
      <c r="C318" s="287">
        <v>12</v>
      </c>
      <c r="D318" s="115">
        <v>54031.63</v>
      </c>
      <c r="E318" s="274">
        <f t="shared" si="8"/>
        <v>16555.291431999998</v>
      </c>
      <c r="F318" s="288">
        <f t="shared" si="9"/>
        <v>70586.921432000003</v>
      </c>
      <c r="G318" s="25">
        <v>1</v>
      </c>
      <c r="H318" s="116"/>
    </row>
    <row r="319" spans="1:8" x14ac:dyDescent="0.25">
      <c r="A319" s="287">
        <v>2071</v>
      </c>
      <c r="B319" s="287" t="s">
        <v>305</v>
      </c>
      <c r="C319" s="287">
        <v>12</v>
      </c>
      <c r="D319" s="115">
        <v>54173.43</v>
      </c>
      <c r="E319" s="274">
        <f t="shared" si="8"/>
        <v>16598.738952</v>
      </c>
      <c r="F319" s="288">
        <f t="shared" si="9"/>
        <v>70772.168952000007</v>
      </c>
      <c r="G319" s="25">
        <v>1</v>
      </c>
      <c r="H319" s="116"/>
    </row>
    <row r="320" spans="1:8" x14ac:dyDescent="0.25">
      <c r="A320" s="287">
        <v>2072</v>
      </c>
      <c r="B320" s="287" t="s">
        <v>306</v>
      </c>
      <c r="C320" s="287">
        <v>12</v>
      </c>
      <c r="D320" s="115">
        <v>56020.32</v>
      </c>
      <c r="E320" s="274">
        <f t="shared" si="8"/>
        <v>17164.626048000002</v>
      </c>
      <c r="F320" s="288">
        <f t="shared" si="9"/>
        <v>73184.946047999998</v>
      </c>
      <c r="G320" s="25">
        <v>1</v>
      </c>
      <c r="H320" s="116"/>
    </row>
    <row r="321" spans="1:8" x14ac:dyDescent="0.25">
      <c r="A321" s="287">
        <v>2074</v>
      </c>
      <c r="B321" s="287" t="s">
        <v>306</v>
      </c>
      <c r="C321" s="287">
        <v>4</v>
      </c>
      <c r="D321" s="115">
        <v>24235.52</v>
      </c>
      <c r="E321" s="274">
        <f t="shared" si="8"/>
        <v>7425.763328</v>
      </c>
      <c r="F321" s="288">
        <f t="shared" si="9"/>
        <v>31661.283328000001</v>
      </c>
      <c r="G321" s="25">
        <v>0.19750000000000001</v>
      </c>
      <c r="H321" s="116">
        <v>0.80249999999999999</v>
      </c>
    </row>
    <row r="322" spans="1:8" x14ac:dyDescent="0.25">
      <c r="A322" s="287">
        <v>2075</v>
      </c>
      <c r="B322" s="287" t="s">
        <v>305</v>
      </c>
      <c r="C322" s="287">
        <v>7</v>
      </c>
      <c r="D322" s="115">
        <v>38146.269999999997</v>
      </c>
      <c r="E322" s="274">
        <f t="shared" si="8"/>
        <v>11688.017128</v>
      </c>
      <c r="F322" s="288">
        <f t="shared" si="9"/>
        <v>49834.287127999996</v>
      </c>
      <c r="G322" s="25">
        <v>0.33850000000000002</v>
      </c>
      <c r="H322" s="116">
        <v>0.66149999999999998</v>
      </c>
    </row>
    <row r="323" spans="1:8" x14ac:dyDescent="0.25">
      <c r="A323" s="287">
        <v>2076</v>
      </c>
      <c r="B323" s="287" t="s">
        <v>306</v>
      </c>
      <c r="C323" s="287">
        <v>2</v>
      </c>
      <c r="D323" s="115">
        <v>2489.69</v>
      </c>
      <c r="E323" s="274">
        <f t="shared" si="8"/>
        <v>762.84101600000008</v>
      </c>
      <c r="F323" s="288">
        <f t="shared" si="9"/>
        <v>3252.5310159999999</v>
      </c>
      <c r="G323" s="25">
        <v>0.123</v>
      </c>
      <c r="H323" s="116">
        <v>0.877</v>
      </c>
    </row>
    <row r="324" spans="1:8" x14ac:dyDescent="0.25">
      <c r="A324" s="287">
        <v>2077</v>
      </c>
      <c r="B324" s="287" t="s">
        <v>306</v>
      </c>
      <c r="C324" s="287">
        <v>12</v>
      </c>
      <c r="D324" s="115">
        <v>63750.53</v>
      </c>
      <c r="E324" s="274">
        <f t="shared" si="8"/>
        <v>19533.162391999998</v>
      </c>
      <c r="F324" s="288">
        <f t="shared" si="9"/>
        <v>83283.692391999997</v>
      </c>
      <c r="G324" s="25">
        <v>1</v>
      </c>
      <c r="H324" s="116"/>
    </row>
    <row r="325" spans="1:8" x14ac:dyDescent="0.25">
      <c r="A325" s="287">
        <v>2078</v>
      </c>
      <c r="B325" s="287" t="s">
        <v>305</v>
      </c>
      <c r="C325" s="287">
        <v>5</v>
      </c>
      <c r="D325" s="115">
        <v>29358.2</v>
      </c>
      <c r="E325" s="274">
        <f t="shared" si="8"/>
        <v>8995.3524799999996</v>
      </c>
      <c r="F325" s="288">
        <f t="shared" si="9"/>
        <v>38353.552479999998</v>
      </c>
      <c r="G325" s="25">
        <v>1</v>
      </c>
      <c r="H325" s="116"/>
    </row>
    <row r="326" spans="1:8" x14ac:dyDescent="0.25">
      <c r="A326" s="287">
        <v>2080</v>
      </c>
      <c r="B326" s="287" t="s">
        <v>306</v>
      </c>
      <c r="C326" s="287">
        <v>12</v>
      </c>
      <c r="D326" s="115">
        <v>48864.46</v>
      </c>
      <c r="E326" s="274">
        <f t="shared" si="8"/>
        <v>14972.070544</v>
      </c>
      <c r="F326" s="288">
        <f t="shared" si="9"/>
        <v>63836.530544000001</v>
      </c>
      <c r="G326" s="25">
        <v>1</v>
      </c>
      <c r="H326" s="116"/>
    </row>
    <row r="327" spans="1:8" x14ac:dyDescent="0.25">
      <c r="A327" s="287">
        <v>2081</v>
      </c>
      <c r="B327" s="287" t="s">
        <v>306</v>
      </c>
      <c r="C327" s="287">
        <v>12</v>
      </c>
      <c r="D327" s="115">
        <v>54317.88</v>
      </c>
      <c r="E327" s="274">
        <f t="shared" ref="E327:E390" si="10">$E$607*D327</f>
        <v>16642.998432</v>
      </c>
      <c r="F327" s="288">
        <f t="shared" ref="F327:F390" si="11">SUM(D327:E327)</f>
        <v>70960.878431999998</v>
      </c>
      <c r="G327" s="25">
        <v>1</v>
      </c>
      <c r="H327" s="116"/>
    </row>
    <row r="328" spans="1:8" x14ac:dyDescent="0.25">
      <c r="A328" s="287">
        <v>2083</v>
      </c>
      <c r="B328" s="287" t="s">
        <v>305</v>
      </c>
      <c r="C328" s="287">
        <v>12</v>
      </c>
      <c r="D328" s="115">
        <v>65676.23</v>
      </c>
      <c r="E328" s="274">
        <f t="shared" si="10"/>
        <v>20123.196872</v>
      </c>
      <c r="F328" s="288">
        <f t="shared" si="11"/>
        <v>85799.426871999996</v>
      </c>
      <c r="G328" s="25">
        <v>1</v>
      </c>
      <c r="H328" s="116"/>
    </row>
    <row r="329" spans="1:8" x14ac:dyDescent="0.25">
      <c r="A329" s="287">
        <v>2084</v>
      </c>
      <c r="B329" s="287" t="s">
        <v>305</v>
      </c>
      <c r="C329" s="287">
        <v>12</v>
      </c>
      <c r="D329" s="115">
        <v>36325.89</v>
      </c>
      <c r="E329" s="274">
        <f t="shared" si="10"/>
        <v>11130.252696</v>
      </c>
      <c r="F329" s="288">
        <f t="shared" si="11"/>
        <v>47456.142695999995</v>
      </c>
      <c r="G329" s="25">
        <v>1</v>
      </c>
      <c r="H329" s="116"/>
    </row>
    <row r="330" spans="1:8" x14ac:dyDescent="0.25">
      <c r="A330" s="287">
        <v>2085</v>
      </c>
      <c r="B330" s="287" t="s">
        <v>306</v>
      </c>
      <c r="C330" s="287">
        <v>12</v>
      </c>
      <c r="D330" s="115">
        <v>55377.06</v>
      </c>
      <c r="E330" s="274">
        <f t="shared" si="10"/>
        <v>16967.531183999999</v>
      </c>
      <c r="F330" s="288">
        <f t="shared" si="11"/>
        <v>72344.59118399999</v>
      </c>
      <c r="G330" s="25">
        <v>1</v>
      </c>
      <c r="H330" s="116"/>
    </row>
    <row r="331" spans="1:8" x14ac:dyDescent="0.25">
      <c r="A331" s="287">
        <v>2086</v>
      </c>
      <c r="B331" s="287" t="s">
        <v>305</v>
      </c>
      <c r="C331" s="287">
        <v>11</v>
      </c>
      <c r="D331" s="115">
        <v>63069.05</v>
      </c>
      <c r="E331" s="274">
        <f t="shared" si="10"/>
        <v>19324.356920000002</v>
      </c>
      <c r="F331" s="288">
        <f t="shared" si="11"/>
        <v>82393.406920000009</v>
      </c>
      <c r="G331" s="25">
        <v>1</v>
      </c>
      <c r="H331" s="116"/>
    </row>
    <row r="332" spans="1:8" x14ac:dyDescent="0.25">
      <c r="A332" s="287">
        <v>2087</v>
      </c>
      <c r="B332" s="287" t="s">
        <v>305</v>
      </c>
      <c r="C332" s="287">
        <v>12</v>
      </c>
      <c r="D332" s="115">
        <v>51633.59</v>
      </c>
      <c r="E332" s="274">
        <f t="shared" si="10"/>
        <v>15820.531975999998</v>
      </c>
      <c r="F332" s="288">
        <f t="shared" si="11"/>
        <v>67454.121975999995</v>
      </c>
      <c r="G332" s="25">
        <v>1</v>
      </c>
      <c r="H332" s="116"/>
    </row>
    <row r="333" spans="1:8" x14ac:dyDescent="0.25">
      <c r="A333" s="287">
        <v>2088</v>
      </c>
      <c r="B333" s="287" t="s">
        <v>306</v>
      </c>
      <c r="C333" s="287">
        <v>12</v>
      </c>
      <c r="D333" s="115">
        <v>56130.71</v>
      </c>
      <c r="E333" s="274">
        <f t="shared" si="10"/>
        <v>17198.449543999999</v>
      </c>
      <c r="F333" s="288">
        <f t="shared" si="11"/>
        <v>73329.159543999995</v>
      </c>
      <c r="G333" s="25">
        <v>1</v>
      </c>
      <c r="H333" s="116"/>
    </row>
    <row r="334" spans="1:8" x14ac:dyDescent="0.25">
      <c r="A334" s="287">
        <v>2089</v>
      </c>
      <c r="B334" s="287" t="s">
        <v>305</v>
      </c>
      <c r="C334" s="287">
        <v>12</v>
      </c>
      <c r="D334" s="115">
        <v>62074.81</v>
      </c>
      <c r="E334" s="274">
        <f t="shared" si="10"/>
        <v>19019.721784000001</v>
      </c>
      <c r="F334" s="288">
        <f t="shared" si="11"/>
        <v>81094.531783999992</v>
      </c>
      <c r="G334" s="25">
        <v>0.2235</v>
      </c>
      <c r="H334" s="116">
        <v>0.77649999999999997</v>
      </c>
    </row>
    <row r="335" spans="1:8" x14ac:dyDescent="0.25">
      <c r="A335" s="287">
        <v>2092</v>
      </c>
      <c r="B335" s="287" t="s">
        <v>306</v>
      </c>
      <c r="C335" s="287">
        <v>6</v>
      </c>
      <c r="D335" s="115">
        <v>32925.33</v>
      </c>
      <c r="E335" s="274">
        <f t="shared" si="10"/>
        <v>10088.321112000001</v>
      </c>
      <c r="F335" s="288">
        <f t="shared" si="11"/>
        <v>43013.651112000007</v>
      </c>
      <c r="G335" s="25">
        <v>1</v>
      </c>
      <c r="H335" s="116"/>
    </row>
    <row r="336" spans="1:8" x14ac:dyDescent="0.25">
      <c r="A336" s="287">
        <v>2095</v>
      </c>
      <c r="B336" s="287" t="s">
        <v>306</v>
      </c>
      <c r="C336" s="287">
        <v>10</v>
      </c>
      <c r="D336" s="115">
        <v>18537.82</v>
      </c>
      <c r="E336" s="274">
        <f t="shared" si="10"/>
        <v>5679.9880480000002</v>
      </c>
      <c r="F336" s="288">
        <f t="shared" si="11"/>
        <v>24217.808047999999</v>
      </c>
      <c r="G336" s="25">
        <v>1</v>
      </c>
      <c r="H336" s="116"/>
    </row>
    <row r="337" spans="1:8" x14ac:dyDescent="0.25">
      <c r="A337" s="287">
        <v>2096</v>
      </c>
      <c r="B337" s="287" t="s">
        <v>306</v>
      </c>
      <c r="C337" s="287">
        <v>8</v>
      </c>
      <c r="D337" s="115">
        <v>8949.2199999999993</v>
      </c>
      <c r="E337" s="274">
        <f t="shared" si="10"/>
        <v>2742.0410079999997</v>
      </c>
      <c r="F337" s="288">
        <f t="shared" si="11"/>
        <v>11691.261007999999</v>
      </c>
      <c r="G337" s="25">
        <v>1</v>
      </c>
      <c r="H337" s="116"/>
    </row>
    <row r="338" spans="1:8" x14ac:dyDescent="0.25">
      <c r="A338" s="287">
        <v>2097</v>
      </c>
      <c r="B338" s="287" t="s">
        <v>306</v>
      </c>
      <c r="C338" s="287">
        <v>11</v>
      </c>
      <c r="D338" s="115">
        <v>54819.5</v>
      </c>
      <c r="E338" s="274">
        <f t="shared" si="10"/>
        <v>16796.694800000001</v>
      </c>
      <c r="F338" s="288">
        <f t="shared" si="11"/>
        <v>71616.194799999997</v>
      </c>
      <c r="G338" s="25">
        <v>1</v>
      </c>
      <c r="H338" s="116"/>
    </row>
    <row r="339" spans="1:8" x14ac:dyDescent="0.25">
      <c r="A339" s="287">
        <v>2098</v>
      </c>
      <c r="B339" s="287" t="s">
        <v>306</v>
      </c>
      <c r="C339" s="287">
        <v>12</v>
      </c>
      <c r="D339" s="115">
        <v>62838.52</v>
      </c>
      <c r="E339" s="274">
        <f t="shared" si="10"/>
        <v>19253.722527999998</v>
      </c>
      <c r="F339" s="288">
        <f t="shared" si="11"/>
        <v>82092.242528000002</v>
      </c>
      <c r="G339" s="25">
        <v>0.1487</v>
      </c>
      <c r="H339" s="116">
        <v>0.85129999999999995</v>
      </c>
    </row>
    <row r="340" spans="1:8" x14ac:dyDescent="0.25">
      <c r="A340" s="287">
        <v>2100</v>
      </c>
      <c r="B340" s="287" t="s">
        <v>305</v>
      </c>
      <c r="C340" s="287">
        <v>12</v>
      </c>
      <c r="D340" s="115">
        <v>54098.559999999998</v>
      </c>
      <c r="E340" s="274">
        <f t="shared" si="10"/>
        <v>16575.798783999999</v>
      </c>
      <c r="F340" s="288">
        <f t="shared" si="11"/>
        <v>70674.358783999996</v>
      </c>
      <c r="G340" s="25">
        <v>1</v>
      </c>
      <c r="H340" s="116"/>
    </row>
    <row r="341" spans="1:8" x14ac:dyDescent="0.25">
      <c r="A341" s="287">
        <v>2102</v>
      </c>
      <c r="B341" s="287" t="s">
        <v>306</v>
      </c>
      <c r="C341" s="287">
        <v>7</v>
      </c>
      <c r="D341" s="115">
        <v>35952.15</v>
      </c>
      <c r="E341" s="274">
        <f t="shared" si="10"/>
        <v>11015.73876</v>
      </c>
      <c r="F341" s="288">
        <f t="shared" si="11"/>
        <v>46967.888760000002</v>
      </c>
      <c r="G341" s="25">
        <v>1</v>
      </c>
      <c r="H341" s="116"/>
    </row>
    <row r="342" spans="1:8" x14ac:dyDescent="0.25">
      <c r="A342" s="287">
        <v>2104</v>
      </c>
      <c r="B342" s="287" t="s">
        <v>305</v>
      </c>
      <c r="C342" s="287">
        <v>10</v>
      </c>
      <c r="D342" s="115">
        <v>62230.66</v>
      </c>
      <c r="E342" s="274">
        <f t="shared" si="10"/>
        <v>19067.474224000001</v>
      </c>
      <c r="F342" s="288">
        <f t="shared" si="11"/>
        <v>81298.134224000009</v>
      </c>
      <c r="G342" s="25">
        <v>1</v>
      </c>
      <c r="H342" s="116"/>
    </row>
    <row r="343" spans="1:8" x14ac:dyDescent="0.25">
      <c r="A343" s="287">
        <v>2105</v>
      </c>
      <c r="B343" s="287" t="s">
        <v>306</v>
      </c>
      <c r="C343" s="287">
        <v>9</v>
      </c>
      <c r="D343" s="115">
        <v>48644.33</v>
      </c>
      <c r="E343" s="274">
        <f t="shared" si="10"/>
        <v>14904.622712</v>
      </c>
      <c r="F343" s="288">
        <f t="shared" si="11"/>
        <v>63548.952711999998</v>
      </c>
      <c r="G343" s="25">
        <v>1</v>
      </c>
      <c r="H343" s="116"/>
    </row>
    <row r="344" spans="1:8" x14ac:dyDescent="0.25">
      <c r="A344" s="287">
        <v>2106</v>
      </c>
      <c r="B344" s="287" t="s">
        <v>306</v>
      </c>
      <c r="C344" s="287">
        <v>12</v>
      </c>
      <c r="D344" s="115">
        <v>65797.34</v>
      </c>
      <c r="E344" s="274">
        <f t="shared" si="10"/>
        <v>20160.304975999999</v>
      </c>
      <c r="F344" s="288">
        <f t="shared" si="11"/>
        <v>85957.644975999996</v>
      </c>
      <c r="G344" s="25">
        <v>0.35299999999999998</v>
      </c>
      <c r="H344" s="116">
        <v>0.64700000000000002</v>
      </c>
    </row>
    <row r="345" spans="1:8" x14ac:dyDescent="0.25">
      <c r="A345" s="287">
        <v>2108</v>
      </c>
      <c r="B345" s="287" t="s">
        <v>305</v>
      </c>
      <c r="C345" s="287">
        <v>12</v>
      </c>
      <c r="D345" s="115">
        <v>55485.95</v>
      </c>
      <c r="E345" s="274">
        <f t="shared" si="10"/>
        <v>17000.895079999998</v>
      </c>
      <c r="F345" s="288">
        <f t="shared" si="11"/>
        <v>72486.845079999999</v>
      </c>
      <c r="G345" s="25">
        <v>1</v>
      </c>
      <c r="H345" s="116"/>
    </row>
    <row r="346" spans="1:8" x14ac:dyDescent="0.25">
      <c r="A346" s="287">
        <v>2109</v>
      </c>
      <c r="B346" s="287" t="s">
        <v>305</v>
      </c>
      <c r="C346" s="287">
        <v>12</v>
      </c>
      <c r="D346" s="115">
        <v>46196.160000000003</v>
      </c>
      <c r="E346" s="274">
        <f t="shared" si="10"/>
        <v>14154.503424</v>
      </c>
      <c r="F346" s="288">
        <f t="shared" si="11"/>
        <v>60350.663424000006</v>
      </c>
      <c r="G346" s="25">
        <v>0.36149999999999999</v>
      </c>
      <c r="H346" s="116">
        <v>0.63849999999999996</v>
      </c>
    </row>
    <row r="347" spans="1:8" x14ac:dyDescent="0.25">
      <c r="A347" s="287">
        <v>2110</v>
      </c>
      <c r="B347" s="287" t="s">
        <v>306</v>
      </c>
      <c r="C347" s="287">
        <v>12</v>
      </c>
      <c r="D347" s="115">
        <v>55721.63</v>
      </c>
      <c r="E347" s="274">
        <f t="shared" si="10"/>
        <v>17073.107432000001</v>
      </c>
      <c r="F347" s="288">
        <f t="shared" si="11"/>
        <v>72794.737431999994</v>
      </c>
      <c r="G347" s="25">
        <v>1</v>
      </c>
      <c r="H347" s="116"/>
    </row>
    <row r="348" spans="1:8" x14ac:dyDescent="0.25">
      <c r="A348" s="287">
        <v>2111</v>
      </c>
      <c r="B348" s="287" t="s">
        <v>305</v>
      </c>
      <c r="C348" s="287">
        <v>12</v>
      </c>
      <c r="D348" s="115">
        <v>54552.83</v>
      </c>
      <c r="E348" s="274">
        <f t="shared" si="10"/>
        <v>16714.987112000003</v>
      </c>
      <c r="F348" s="288">
        <f t="shared" si="11"/>
        <v>71267.817112000004</v>
      </c>
      <c r="G348" s="25">
        <v>1</v>
      </c>
      <c r="H348" s="116"/>
    </row>
    <row r="349" spans="1:8" x14ac:dyDescent="0.25">
      <c r="A349" s="287">
        <v>2112</v>
      </c>
      <c r="B349" s="287" t="s">
        <v>306</v>
      </c>
      <c r="C349" s="287">
        <v>12</v>
      </c>
      <c r="D349" s="115">
        <v>53829.36</v>
      </c>
      <c r="E349" s="274">
        <f t="shared" si="10"/>
        <v>16493.315903999999</v>
      </c>
      <c r="F349" s="288">
        <f t="shared" si="11"/>
        <v>70322.675904000003</v>
      </c>
      <c r="G349" s="25">
        <v>0.28370000000000001</v>
      </c>
      <c r="H349" s="116">
        <v>0.71630000000000005</v>
      </c>
    </row>
    <row r="350" spans="1:8" x14ac:dyDescent="0.25">
      <c r="A350" s="287">
        <v>2113</v>
      </c>
      <c r="B350" s="287" t="s">
        <v>306</v>
      </c>
      <c r="C350" s="287">
        <v>9</v>
      </c>
      <c r="D350" s="115">
        <v>16928.18</v>
      </c>
      <c r="E350" s="274">
        <f t="shared" si="10"/>
        <v>5186.7943519999999</v>
      </c>
      <c r="F350" s="288">
        <f t="shared" si="11"/>
        <v>22114.974352000001</v>
      </c>
      <c r="G350" s="25">
        <v>1</v>
      </c>
      <c r="H350" s="116"/>
    </row>
    <row r="351" spans="1:8" x14ac:dyDescent="0.25">
      <c r="A351" s="287">
        <v>2114</v>
      </c>
      <c r="B351" s="287" t="s">
        <v>306</v>
      </c>
      <c r="C351" s="287">
        <v>12</v>
      </c>
      <c r="D351" s="115">
        <v>55314.63</v>
      </c>
      <c r="E351" s="274">
        <f t="shared" si="10"/>
        <v>16948.402632000001</v>
      </c>
      <c r="F351" s="288">
        <f t="shared" si="11"/>
        <v>72263.032632000002</v>
      </c>
      <c r="G351" s="25">
        <v>1</v>
      </c>
      <c r="H351" s="116"/>
    </row>
    <row r="352" spans="1:8" x14ac:dyDescent="0.25">
      <c r="A352" s="287">
        <v>2116</v>
      </c>
      <c r="B352" s="287" t="s">
        <v>306</v>
      </c>
      <c r="C352" s="287">
        <v>12</v>
      </c>
      <c r="D352" s="115">
        <v>60331.72</v>
      </c>
      <c r="E352" s="274">
        <f t="shared" si="10"/>
        <v>18485.639008000002</v>
      </c>
      <c r="F352" s="288">
        <f t="shared" si="11"/>
        <v>78817.359007999999</v>
      </c>
      <c r="G352" s="25">
        <v>1</v>
      </c>
      <c r="H352" s="116"/>
    </row>
    <row r="353" spans="1:8" x14ac:dyDescent="0.25">
      <c r="A353" s="287">
        <v>2117</v>
      </c>
      <c r="B353" s="287" t="s">
        <v>306</v>
      </c>
      <c r="C353" s="287">
        <v>12</v>
      </c>
      <c r="D353" s="115">
        <v>55580.22</v>
      </c>
      <c r="E353" s="274">
        <f t="shared" si="10"/>
        <v>17029.779408000002</v>
      </c>
      <c r="F353" s="288">
        <f t="shared" si="11"/>
        <v>72609.999408000003</v>
      </c>
      <c r="G353" s="25">
        <v>1</v>
      </c>
      <c r="H353" s="116"/>
    </row>
    <row r="354" spans="1:8" x14ac:dyDescent="0.25">
      <c r="A354" s="287">
        <v>2118</v>
      </c>
      <c r="B354" s="287" t="s">
        <v>306</v>
      </c>
      <c r="C354" s="287">
        <v>12</v>
      </c>
      <c r="D354" s="115">
        <v>54402.02</v>
      </c>
      <c r="E354" s="274">
        <f t="shared" si="10"/>
        <v>16668.778928</v>
      </c>
      <c r="F354" s="288">
        <f t="shared" si="11"/>
        <v>71070.798928000004</v>
      </c>
      <c r="G354" s="25">
        <v>1</v>
      </c>
      <c r="H354" s="116"/>
    </row>
    <row r="355" spans="1:8" x14ac:dyDescent="0.25">
      <c r="A355" s="287">
        <v>2119</v>
      </c>
      <c r="B355" s="287" t="s">
        <v>305</v>
      </c>
      <c r="C355" s="287">
        <v>12</v>
      </c>
      <c r="D355" s="115">
        <v>63766.12</v>
      </c>
      <c r="E355" s="274">
        <f t="shared" si="10"/>
        <v>19537.939168000001</v>
      </c>
      <c r="F355" s="288">
        <f t="shared" si="11"/>
        <v>83304.059168000007</v>
      </c>
      <c r="G355" s="25">
        <v>1</v>
      </c>
      <c r="H355" s="116"/>
    </row>
    <row r="356" spans="1:8" x14ac:dyDescent="0.25">
      <c r="A356" s="287">
        <v>2121</v>
      </c>
      <c r="B356" s="287" t="s">
        <v>306</v>
      </c>
      <c r="C356" s="287">
        <v>12</v>
      </c>
      <c r="D356" s="115">
        <v>62549.97</v>
      </c>
      <c r="E356" s="274">
        <f t="shared" si="10"/>
        <v>19165.310808000002</v>
      </c>
      <c r="F356" s="288">
        <f t="shared" si="11"/>
        <v>81715.28080800001</v>
      </c>
      <c r="G356" s="25">
        <v>1</v>
      </c>
      <c r="H356" s="116"/>
    </row>
    <row r="357" spans="1:8" x14ac:dyDescent="0.25">
      <c r="A357" s="287">
        <v>2122</v>
      </c>
      <c r="B357" s="287" t="s">
        <v>305</v>
      </c>
      <c r="C357" s="287">
        <v>12</v>
      </c>
      <c r="D357" s="115">
        <v>54258</v>
      </c>
      <c r="E357" s="274">
        <f t="shared" si="10"/>
        <v>16624.6512</v>
      </c>
      <c r="F357" s="288">
        <f t="shared" si="11"/>
        <v>70882.651199999993</v>
      </c>
      <c r="G357" s="25">
        <v>1</v>
      </c>
      <c r="H357" s="116"/>
    </row>
    <row r="358" spans="1:8" x14ac:dyDescent="0.25">
      <c r="A358" s="287">
        <v>2125</v>
      </c>
      <c r="B358" s="287" t="s">
        <v>306</v>
      </c>
      <c r="C358" s="287">
        <v>12</v>
      </c>
      <c r="D358" s="115">
        <v>58006.720000000001</v>
      </c>
      <c r="E358" s="274">
        <f t="shared" si="10"/>
        <v>17773.259008000001</v>
      </c>
      <c r="F358" s="288">
        <f t="shared" si="11"/>
        <v>75779.979007999995</v>
      </c>
      <c r="G358" s="25">
        <v>1</v>
      </c>
      <c r="H358" s="116"/>
    </row>
    <row r="359" spans="1:8" x14ac:dyDescent="0.25">
      <c r="A359" s="287">
        <v>2127</v>
      </c>
      <c r="B359" s="287" t="s">
        <v>305</v>
      </c>
      <c r="C359" s="287">
        <v>6</v>
      </c>
      <c r="D359" s="115">
        <v>7986.48</v>
      </c>
      <c r="E359" s="274">
        <f t="shared" si="10"/>
        <v>2447.057472</v>
      </c>
      <c r="F359" s="288">
        <f t="shared" si="11"/>
        <v>10433.537472</v>
      </c>
      <c r="G359" s="25">
        <v>1</v>
      </c>
      <c r="H359" s="116"/>
    </row>
    <row r="360" spans="1:8" x14ac:dyDescent="0.25">
      <c r="A360" s="287">
        <v>2128</v>
      </c>
      <c r="B360" s="287" t="s">
        <v>306</v>
      </c>
      <c r="C360" s="287">
        <v>12</v>
      </c>
      <c r="D360" s="115">
        <v>54345.58</v>
      </c>
      <c r="E360" s="274">
        <f t="shared" si="10"/>
        <v>16651.485712000002</v>
      </c>
      <c r="F360" s="288">
        <f t="shared" si="11"/>
        <v>70997.065712000011</v>
      </c>
      <c r="G360" s="25">
        <v>1</v>
      </c>
      <c r="H360" s="116"/>
    </row>
    <row r="361" spans="1:8" x14ac:dyDescent="0.25">
      <c r="A361" s="287">
        <v>2131</v>
      </c>
      <c r="B361" s="287" t="s">
        <v>305</v>
      </c>
      <c r="C361" s="287">
        <v>6</v>
      </c>
      <c r="D361" s="115">
        <v>4519.92</v>
      </c>
      <c r="E361" s="274">
        <f t="shared" si="10"/>
        <v>1384.9034880000002</v>
      </c>
      <c r="F361" s="288">
        <f t="shared" si="11"/>
        <v>5904.823488</v>
      </c>
      <c r="G361" s="25">
        <v>1</v>
      </c>
      <c r="H361" s="116"/>
    </row>
    <row r="362" spans="1:8" x14ac:dyDescent="0.25">
      <c r="A362" s="287">
        <v>2132</v>
      </c>
      <c r="B362" s="287" t="s">
        <v>305</v>
      </c>
      <c r="C362" s="287">
        <v>12</v>
      </c>
      <c r="D362" s="115">
        <v>54363.89</v>
      </c>
      <c r="E362" s="274">
        <f t="shared" si="10"/>
        <v>16657.095895999999</v>
      </c>
      <c r="F362" s="288">
        <f t="shared" si="11"/>
        <v>71020.985895999998</v>
      </c>
      <c r="G362" s="25">
        <v>1</v>
      </c>
      <c r="H362" s="116"/>
    </row>
    <row r="363" spans="1:8" x14ac:dyDescent="0.25">
      <c r="A363" s="287">
        <v>2134</v>
      </c>
      <c r="B363" s="287" t="s">
        <v>306</v>
      </c>
      <c r="C363" s="287">
        <v>12</v>
      </c>
      <c r="D363" s="115">
        <v>56564.09</v>
      </c>
      <c r="E363" s="274">
        <f t="shared" si="10"/>
        <v>17331.237175999999</v>
      </c>
      <c r="F363" s="288">
        <f t="shared" si="11"/>
        <v>73895.327175999992</v>
      </c>
      <c r="G363" s="25">
        <v>1</v>
      </c>
      <c r="H363" s="116"/>
    </row>
    <row r="364" spans="1:8" x14ac:dyDescent="0.25">
      <c r="A364" s="287">
        <v>2135</v>
      </c>
      <c r="B364" s="287" t="s">
        <v>305</v>
      </c>
      <c r="C364" s="287">
        <v>8</v>
      </c>
      <c r="D364" s="115">
        <v>20283.72</v>
      </c>
      <c r="E364" s="274">
        <f t="shared" si="10"/>
        <v>6214.9318080000003</v>
      </c>
      <c r="F364" s="288">
        <f t="shared" si="11"/>
        <v>26498.651808000002</v>
      </c>
      <c r="G364" s="25">
        <v>1</v>
      </c>
      <c r="H364" s="116"/>
    </row>
    <row r="365" spans="1:8" x14ac:dyDescent="0.25">
      <c r="A365" s="287">
        <v>2136</v>
      </c>
      <c r="B365" s="287" t="s">
        <v>306</v>
      </c>
      <c r="C365" s="287">
        <v>12</v>
      </c>
      <c r="D365" s="115">
        <v>61915.97</v>
      </c>
      <c r="E365" s="274">
        <f t="shared" si="10"/>
        <v>18971.053208000001</v>
      </c>
      <c r="F365" s="288">
        <f t="shared" si="11"/>
        <v>80887.023207999999</v>
      </c>
      <c r="G365" s="25">
        <v>1</v>
      </c>
      <c r="H365" s="116"/>
    </row>
    <row r="366" spans="1:8" x14ac:dyDescent="0.25">
      <c r="A366" s="287">
        <v>2137</v>
      </c>
      <c r="B366" s="287" t="s">
        <v>306</v>
      </c>
      <c r="C366" s="287">
        <v>12</v>
      </c>
      <c r="D366" s="115">
        <v>55025.97</v>
      </c>
      <c r="E366" s="274">
        <f t="shared" si="10"/>
        <v>16859.957208</v>
      </c>
      <c r="F366" s="288">
        <f t="shared" si="11"/>
        <v>71885.927208000008</v>
      </c>
      <c r="G366" s="25">
        <v>1</v>
      </c>
      <c r="H366" s="116"/>
    </row>
    <row r="367" spans="1:8" x14ac:dyDescent="0.25">
      <c r="A367" s="287">
        <v>2139</v>
      </c>
      <c r="B367" s="287" t="s">
        <v>306</v>
      </c>
      <c r="C367" s="287">
        <v>12</v>
      </c>
      <c r="D367" s="115">
        <v>64536.67</v>
      </c>
      <c r="E367" s="274">
        <f t="shared" si="10"/>
        <v>19774.035688</v>
      </c>
      <c r="F367" s="288">
        <f t="shared" si="11"/>
        <v>84310.705688000002</v>
      </c>
      <c r="G367" s="25">
        <v>1</v>
      </c>
      <c r="H367" s="116"/>
    </row>
    <row r="368" spans="1:8" x14ac:dyDescent="0.25">
      <c r="A368" s="287">
        <v>2142</v>
      </c>
      <c r="B368" s="287" t="s">
        <v>306</v>
      </c>
      <c r="C368" s="287">
        <v>12</v>
      </c>
      <c r="D368" s="115">
        <v>64087.3</v>
      </c>
      <c r="E368" s="274">
        <f t="shared" si="10"/>
        <v>19636.348720000002</v>
      </c>
      <c r="F368" s="288">
        <f t="shared" si="11"/>
        <v>83723.648719999997</v>
      </c>
      <c r="G368" s="25">
        <v>0.41499999999999998</v>
      </c>
      <c r="H368" s="116">
        <v>0.58499999999999996</v>
      </c>
    </row>
    <row r="369" spans="1:8" x14ac:dyDescent="0.25">
      <c r="A369" s="287">
        <v>2145</v>
      </c>
      <c r="B369" s="287" t="s">
        <v>306</v>
      </c>
      <c r="C369" s="287">
        <v>12</v>
      </c>
      <c r="D369" s="115">
        <v>64566.16</v>
      </c>
      <c r="E369" s="274">
        <f t="shared" si="10"/>
        <v>19783.071424000002</v>
      </c>
      <c r="F369" s="288">
        <f t="shared" si="11"/>
        <v>84349.231423999998</v>
      </c>
      <c r="G369" s="25">
        <v>1</v>
      </c>
      <c r="H369" s="116"/>
    </row>
    <row r="370" spans="1:8" x14ac:dyDescent="0.25">
      <c r="A370" s="287">
        <v>2146</v>
      </c>
      <c r="B370" s="287" t="s">
        <v>306</v>
      </c>
      <c r="C370" s="287">
        <v>12</v>
      </c>
      <c r="D370" s="115">
        <v>55237.37</v>
      </c>
      <c r="E370" s="274">
        <f t="shared" si="10"/>
        <v>16924.730168000002</v>
      </c>
      <c r="F370" s="288">
        <f t="shared" si="11"/>
        <v>72162.100168000004</v>
      </c>
      <c r="G370" s="25">
        <v>1</v>
      </c>
      <c r="H370" s="116"/>
    </row>
    <row r="371" spans="1:8" x14ac:dyDescent="0.25">
      <c r="A371" s="287">
        <v>2147</v>
      </c>
      <c r="B371" s="287" t="s">
        <v>306</v>
      </c>
      <c r="C371" s="287">
        <v>12</v>
      </c>
      <c r="D371" s="115">
        <v>62848.28</v>
      </c>
      <c r="E371" s="274">
        <f t="shared" si="10"/>
        <v>19256.712992000001</v>
      </c>
      <c r="F371" s="288">
        <f t="shared" si="11"/>
        <v>82104.992992</v>
      </c>
      <c r="G371" s="25">
        <v>0.17799999999999999</v>
      </c>
      <c r="H371" s="116">
        <v>0.82199999999999995</v>
      </c>
    </row>
    <row r="372" spans="1:8" x14ac:dyDescent="0.25">
      <c r="A372" s="287">
        <v>2148</v>
      </c>
      <c r="B372" s="287" t="s">
        <v>306</v>
      </c>
      <c r="C372" s="287">
        <v>12</v>
      </c>
      <c r="D372" s="115">
        <v>64131.05</v>
      </c>
      <c r="E372" s="274">
        <f t="shared" si="10"/>
        <v>19649.753720000001</v>
      </c>
      <c r="F372" s="288">
        <f t="shared" si="11"/>
        <v>83780.803719999996</v>
      </c>
      <c r="G372" s="25">
        <v>1</v>
      </c>
      <c r="H372" s="116"/>
    </row>
    <row r="373" spans="1:8" x14ac:dyDescent="0.25">
      <c r="A373" s="287">
        <v>2149</v>
      </c>
      <c r="B373" s="287" t="s">
        <v>306</v>
      </c>
      <c r="C373" s="287">
        <v>12</v>
      </c>
      <c r="D373" s="115">
        <v>57315.48</v>
      </c>
      <c r="E373" s="274">
        <f t="shared" si="10"/>
        <v>17561.463072000002</v>
      </c>
      <c r="F373" s="288">
        <f t="shared" si="11"/>
        <v>74876.943072000009</v>
      </c>
      <c r="G373" s="25">
        <v>1</v>
      </c>
      <c r="H373" s="116"/>
    </row>
    <row r="374" spans="1:8" x14ac:dyDescent="0.25">
      <c r="A374" s="287">
        <v>2150</v>
      </c>
      <c r="B374" s="287" t="s">
        <v>306</v>
      </c>
      <c r="C374" s="287">
        <v>12</v>
      </c>
      <c r="D374" s="115">
        <v>51155.9</v>
      </c>
      <c r="E374" s="274">
        <f t="shared" si="10"/>
        <v>15674.16776</v>
      </c>
      <c r="F374" s="288">
        <f t="shared" si="11"/>
        <v>66830.067760000005</v>
      </c>
      <c r="G374" s="25">
        <v>1</v>
      </c>
      <c r="H374" s="116"/>
    </row>
    <row r="375" spans="1:8" x14ac:dyDescent="0.25">
      <c r="A375" s="287">
        <v>2152</v>
      </c>
      <c r="B375" s="287" t="s">
        <v>306</v>
      </c>
      <c r="C375" s="287">
        <v>12</v>
      </c>
      <c r="D375" s="115">
        <v>55202.879999999997</v>
      </c>
      <c r="E375" s="274">
        <f t="shared" si="10"/>
        <v>16914.162432000001</v>
      </c>
      <c r="F375" s="288">
        <f t="shared" si="11"/>
        <v>72117.042432000002</v>
      </c>
      <c r="G375" s="25">
        <v>1</v>
      </c>
      <c r="H375" s="116"/>
    </row>
    <row r="376" spans="1:8" x14ac:dyDescent="0.25">
      <c r="A376" s="287">
        <v>2154</v>
      </c>
      <c r="B376" s="287" t="s">
        <v>306</v>
      </c>
      <c r="C376" s="287">
        <v>12</v>
      </c>
      <c r="D376" s="115">
        <v>53042.58</v>
      </c>
      <c r="E376" s="274">
        <f t="shared" si="10"/>
        <v>16252.246512000002</v>
      </c>
      <c r="F376" s="288">
        <f t="shared" si="11"/>
        <v>69294.826512</v>
      </c>
      <c r="G376" s="25">
        <v>1</v>
      </c>
      <c r="H376" s="116"/>
    </row>
    <row r="377" spans="1:8" x14ac:dyDescent="0.25">
      <c r="A377" s="287">
        <v>2155</v>
      </c>
      <c r="B377" s="287" t="s">
        <v>306</v>
      </c>
      <c r="C377" s="287">
        <v>12</v>
      </c>
      <c r="D377" s="115">
        <v>55426.48</v>
      </c>
      <c r="E377" s="274">
        <f t="shared" si="10"/>
        <v>16982.673472000002</v>
      </c>
      <c r="F377" s="288">
        <f t="shared" si="11"/>
        <v>72409.153472000005</v>
      </c>
      <c r="G377" s="25">
        <v>1</v>
      </c>
      <c r="H377" s="116"/>
    </row>
    <row r="378" spans="1:8" x14ac:dyDescent="0.25">
      <c r="A378" s="287">
        <v>2157</v>
      </c>
      <c r="B378" s="287" t="s">
        <v>305</v>
      </c>
      <c r="C378" s="287">
        <v>12</v>
      </c>
      <c r="D378" s="115">
        <v>55711.05</v>
      </c>
      <c r="E378" s="274">
        <f t="shared" si="10"/>
        <v>17069.865720000002</v>
      </c>
      <c r="F378" s="288">
        <f t="shared" si="11"/>
        <v>72780.915720000005</v>
      </c>
      <c r="G378" s="25">
        <v>1</v>
      </c>
      <c r="H378" s="116"/>
    </row>
    <row r="379" spans="1:8" x14ac:dyDescent="0.25">
      <c r="A379" s="287">
        <v>2158</v>
      </c>
      <c r="B379" s="287" t="s">
        <v>306</v>
      </c>
      <c r="C379" s="287">
        <v>12</v>
      </c>
      <c r="D379" s="115">
        <v>53888.49</v>
      </c>
      <c r="E379" s="274">
        <f t="shared" si="10"/>
        <v>16511.433335999998</v>
      </c>
      <c r="F379" s="288">
        <f t="shared" si="11"/>
        <v>70399.923335999993</v>
      </c>
      <c r="G379" s="25">
        <v>1</v>
      </c>
      <c r="H379" s="116"/>
    </row>
    <row r="380" spans="1:8" x14ac:dyDescent="0.25">
      <c r="A380" s="287">
        <v>2163</v>
      </c>
      <c r="B380" s="287" t="s">
        <v>306</v>
      </c>
      <c r="C380" s="287">
        <v>3</v>
      </c>
      <c r="D380" s="115">
        <v>4634</v>
      </c>
      <c r="E380" s="274">
        <f t="shared" si="10"/>
        <v>1419.8576</v>
      </c>
      <c r="F380" s="288">
        <f t="shared" si="11"/>
        <v>6053.8576000000003</v>
      </c>
      <c r="G380" s="25">
        <v>1</v>
      </c>
      <c r="H380" s="116"/>
    </row>
    <row r="381" spans="1:8" x14ac:dyDescent="0.25">
      <c r="A381" s="287">
        <v>2164</v>
      </c>
      <c r="B381" s="287" t="s">
        <v>306</v>
      </c>
      <c r="C381" s="287">
        <v>12</v>
      </c>
      <c r="D381" s="115">
        <v>52917.26</v>
      </c>
      <c r="E381" s="274">
        <f t="shared" si="10"/>
        <v>16213.848464000001</v>
      </c>
      <c r="F381" s="288">
        <f t="shared" si="11"/>
        <v>69131.108464000004</v>
      </c>
      <c r="G381" s="25">
        <v>0.19750000000000001</v>
      </c>
      <c r="H381" s="116">
        <v>0.80249999999999999</v>
      </c>
    </row>
    <row r="382" spans="1:8" x14ac:dyDescent="0.25">
      <c r="A382" s="287">
        <v>2165</v>
      </c>
      <c r="B382" s="287" t="s">
        <v>306</v>
      </c>
      <c r="C382" s="287">
        <v>12</v>
      </c>
      <c r="D382" s="115">
        <v>54611.11</v>
      </c>
      <c r="E382" s="274">
        <f t="shared" si="10"/>
        <v>16732.844104</v>
      </c>
      <c r="F382" s="288">
        <f t="shared" si="11"/>
        <v>71343.954104000004</v>
      </c>
      <c r="G382" s="25">
        <v>1</v>
      </c>
      <c r="H382" s="116"/>
    </row>
    <row r="383" spans="1:8" x14ac:dyDescent="0.25">
      <c r="A383" s="287">
        <v>2166</v>
      </c>
      <c r="B383" s="287" t="s">
        <v>306</v>
      </c>
      <c r="C383" s="287">
        <v>12</v>
      </c>
      <c r="D383" s="115">
        <v>53007.83</v>
      </c>
      <c r="E383" s="274">
        <f t="shared" si="10"/>
        <v>16241.599112000002</v>
      </c>
      <c r="F383" s="288">
        <f t="shared" si="11"/>
        <v>69249.429111999998</v>
      </c>
      <c r="G383" s="25">
        <v>1</v>
      </c>
      <c r="H383" s="116"/>
    </row>
    <row r="384" spans="1:8" x14ac:dyDescent="0.25">
      <c r="A384" s="287">
        <v>2168</v>
      </c>
      <c r="B384" s="287" t="s">
        <v>305</v>
      </c>
      <c r="C384" s="287">
        <v>12</v>
      </c>
      <c r="D384" s="115">
        <v>56102.93</v>
      </c>
      <c r="E384" s="274">
        <f t="shared" si="10"/>
        <v>17189.937752000002</v>
      </c>
      <c r="F384" s="288">
        <f t="shared" si="11"/>
        <v>73292.867752000006</v>
      </c>
      <c r="G384" s="25">
        <v>1</v>
      </c>
      <c r="H384" s="116"/>
    </row>
    <row r="385" spans="1:8" x14ac:dyDescent="0.25">
      <c r="A385" s="287">
        <v>2169</v>
      </c>
      <c r="B385" s="287" t="s">
        <v>306</v>
      </c>
      <c r="C385" s="287">
        <v>12</v>
      </c>
      <c r="D385" s="115">
        <v>53981.79</v>
      </c>
      <c r="E385" s="274">
        <f t="shared" si="10"/>
        <v>16540.020456000002</v>
      </c>
      <c r="F385" s="288">
        <f t="shared" si="11"/>
        <v>70521.810456000007</v>
      </c>
      <c r="G385" s="25">
        <v>1</v>
      </c>
      <c r="H385" s="116"/>
    </row>
    <row r="386" spans="1:8" x14ac:dyDescent="0.25">
      <c r="A386" s="287">
        <v>2170</v>
      </c>
      <c r="B386" s="287" t="s">
        <v>306</v>
      </c>
      <c r="C386" s="287">
        <v>12</v>
      </c>
      <c r="D386" s="115">
        <v>56779.93</v>
      </c>
      <c r="E386" s="274">
        <f t="shared" si="10"/>
        <v>17397.370552</v>
      </c>
      <c r="F386" s="288">
        <f t="shared" si="11"/>
        <v>74177.300552000001</v>
      </c>
      <c r="G386" s="25">
        <v>1</v>
      </c>
      <c r="H386" s="116"/>
    </row>
    <row r="387" spans="1:8" x14ac:dyDescent="0.25">
      <c r="A387" s="287">
        <v>2171</v>
      </c>
      <c r="B387" s="287" t="s">
        <v>306</v>
      </c>
      <c r="C387" s="287">
        <v>12</v>
      </c>
      <c r="D387" s="115">
        <v>54431.57</v>
      </c>
      <c r="E387" s="274">
        <f t="shared" si="10"/>
        <v>16677.833048</v>
      </c>
      <c r="F387" s="288">
        <f t="shared" si="11"/>
        <v>71109.403048000007</v>
      </c>
      <c r="G387" s="25">
        <v>0.14299999999999999</v>
      </c>
      <c r="H387" s="116">
        <v>0.85699999999999998</v>
      </c>
    </row>
    <row r="388" spans="1:8" x14ac:dyDescent="0.25">
      <c r="A388" s="287">
        <v>2172</v>
      </c>
      <c r="B388" s="287" t="s">
        <v>305</v>
      </c>
      <c r="C388" s="287">
        <v>3</v>
      </c>
      <c r="D388" s="115">
        <v>7032.72</v>
      </c>
      <c r="E388" s="274">
        <f t="shared" si="10"/>
        <v>2154.8254080000002</v>
      </c>
      <c r="F388" s="288">
        <f t="shared" si="11"/>
        <v>9187.545408</v>
      </c>
      <c r="G388" s="25">
        <v>1</v>
      </c>
      <c r="H388" s="116"/>
    </row>
    <row r="389" spans="1:8" x14ac:dyDescent="0.25">
      <c r="A389" s="287">
        <v>2173</v>
      </c>
      <c r="B389" s="287" t="s">
        <v>306</v>
      </c>
      <c r="C389" s="287">
        <v>12</v>
      </c>
      <c r="D389" s="115">
        <v>53577.7</v>
      </c>
      <c r="E389" s="274">
        <f t="shared" si="10"/>
        <v>16416.207279999999</v>
      </c>
      <c r="F389" s="288">
        <f t="shared" si="11"/>
        <v>69993.907279999999</v>
      </c>
      <c r="G389" s="25">
        <v>1</v>
      </c>
      <c r="H389" s="116"/>
    </row>
    <row r="390" spans="1:8" x14ac:dyDescent="0.25">
      <c r="A390" s="287">
        <v>2175</v>
      </c>
      <c r="B390" s="287" t="s">
        <v>305</v>
      </c>
      <c r="C390" s="287">
        <v>12</v>
      </c>
      <c r="D390" s="115">
        <v>54259.98</v>
      </c>
      <c r="E390" s="274">
        <f t="shared" si="10"/>
        <v>16625.257872000002</v>
      </c>
      <c r="F390" s="288">
        <f t="shared" si="11"/>
        <v>70885.237871999998</v>
      </c>
      <c r="G390" s="25">
        <v>1</v>
      </c>
      <c r="H390" s="116"/>
    </row>
    <row r="391" spans="1:8" x14ac:dyDescent="0.25">
      <c r="A391" s="287">
        <v>2176</v>
      </c>
      <c r="B391" s="287" t="s">
        <v>306</v>
      </c>
      <c r="C391" s="287">
        <v>4</v>
      </c>
      <c r="D391" s="115">
        <v>11112.93</v>
      </c>
      <c r="E391" s="274">
        <f t="shared" ref="E391:E454" si="12">$E$607*D391</f>
        <v>3405.0017520000001</v>
      </c>
      <c r="F391" s="288">
        <f t="shared" ref="F391:F454" si="13">SUM(D391:E391)</f>
        <v>14517.931752</v>
      </c>
      <c r="G391" s="25">
        <v>1</v>
      </c>
      <c r="H391" s="116"/>
    </row>
    <row r="392" spans="1:8" x14ac:dyDescent="0.25">
      <c r="A392" s="287">
        <v>2177</v>
      </c>
      <c r="B392" s="287" t="s">
        <v>306</v>
      </c>
      <c r="C392" s="287">
        <v>12</v>
      </c>
      <c r="D392" s="115">
        <v>53574.76</v>
      </c>
      <c r="E392" s="274">
        <f t="shared" si="12"/>
        <v>16415.306464000001</v>
      </c>
      <c r="F392" s="288">
        <f t="shared" si="13"/>
        <v>69990.066464000003</v>
      </c>
      <c r="G392" s="25">
        <v>1</v>
      </c>
      <c r="H392" s="116"/>
    </row>
    <row r="393" spans="1:8" x14ac:dyDescent="0.25">
      <c r="A393" s="287">
        <v>2178</v>
      </c>
      <c r="B393" s="287" t="s">
        <v>306</v>
      </c>
      <c r="C393" s="287">
        <v>7</v>
      </c>
      <c r="D393" s="115">
        <v>28786.74</v>
      </c>
      <c r="E393" s="274">
        <f t="shared" si="12"/>
        <v>8820.2571360000002</v>
      </c>
      <c r="F393" s="288">
        <f t="shared" si="13"/>
        <v>37606.997136000005</v>
      </c>
      <c r="G393" s="25">
        <v>1</v>
      </c>
      <c r="H393" s="116"/>
    </row>
    <row r="394" spans="1:8" x14ac:dyDescent="0.25">
      <c r="A394" s="287">
        <v>2179</v>
      </c>
      <c r="B394" s="287" t="s">
        <v>306</v>
      </c>
      <c r="C394" s="287">
        <v>12</v>
      </c>
      <c r="D394" s="115">
        <v>64929.59</v>
      </c>
      <c r="E394" s="274">
        <f t="shared" si="12"/>
        <v>19894.426375999999</v>
      </c>
      <c r="F394" s="288">
        <f t="shared" si="13"/>
        <v>84824.016376</v>
      </c>
      <c r="G394" s="25">
        <v>1</v>
      </c>
      <c r="H394" s="116"/>
    </row>
    <row r="395" spans="1:8" x14ac:dyDescent="0.25">
      <c r="A395" s="287">
        <v>2180</v>
      </c>
      <c r="B395" s="287" t="s">
        <v>306</v>
      </c>
      <c r="C395" s="287">
        <v>12</v>
      </c>
      <c r="D395" s="115">
        <v>54050.97</v>
      </c>
      <c r="E395" s="274">
        <f t="shared" si="12"/>
        <v>16561.217208000002</v>
      </c>
      <c r="F395" s="288">
        <f t="shared" si="13"/>
        <v>70612.187208000003</v>
      </c>
      <c r="G395" s="25">
        <v>1</v>
      </c>
      <c r="H395" s="116"/>
    </row>
    <row r="396" spans="1:8" x14ac:dyDescent="0.25">
      <c r="A396" s="287">
        <v>2181</v>
      </c>
      <c r="B396" s="287" t="s">
        <v>306</v>
      </c>
      <c r="C396" s="287">
        <v>12</v>
      </c>
      <c r="D396" s="115">
        <v>54736.46</v>
      </c>
      <c r="E396" s="274">
        <f t="shared" si="12"/>
        <v>16771.251344</v>
      </c>
      <c r="F396" s="288">
        <f t="shared" si="13"/>
        <v>71507.711343999996</v>
      </c>
      <c r="G396" s="25">
        <v>0.34379999999999999</v>
      </c>
      <c r="H396" s="116">
        <v>0.65620000000000001</v>
      </c>
    </row>
    <row r="397" spans="1:8" x14ac:dyDescent="0.25">
      <c r="A397" s="287">
        <v>2182</v>
      </c>
      <c r="B397" s="287" t="s">
        <v>306</v>
      </c>
      <c r="C397" s="287">
        <v>6</v>
      </c>
      <c r="D397" s="115">
        <v>22382.98</v>
      </c>
      <c r="E397" s="274">
        <f t="shared" si="12"/>
        <v>6858.1450720000003</v>
      </c>
      <c r="F397" s="288">
        <f t="shared" si="13"/>
        <v>29241.125071999999</v>
      </c>
      <c r="G397" s="25">
        <v>1</v>
      </c>
      <c r="H397" s="116"/>
    </row>
    <row r="398" spans="1:8" x14ac:dyDescent="0.25">
      <c r="A398" s="287">
        <v>2189</v>
      </c>
      <c r="B398" s="287" t="s">
        <v>305</v>
      </c>
      <c r="C398" s="287">
        <v>12</v>
      </c>
      <c r="D398" s="115">
        <v>56249.23</v>
      </c>
      <c r="E398" s="274">
        <f t="shared" si="12"/>
        <v>17234.764072000002</v>
      </c>
      <c r="F398" s="288">
        <f t="shared" si="13"/>
        <v>73483.994072000001</v>
      </c>
      <c r="G398" s="25">
        <v>1</v>
      </c>
      <c r="H398" s="116"/>
    </row>
    <row r="399" spans="1:8" x14ac:dyDescent="0.25">
      <c r="A399" s="287">
        <v>2191</v>
      </c>
      <c r="B399" s="287" t="s">
        <v>305</v>
      </c>
      <c r="C399" s="287">
        <v>12</v>
      </c>
      <c r="D399" s="115">
        <v>53470.86</v>
      </c>
      <c r="E399" s="274">
        <f t="shared" si="12"/>
        <v>16383.471504000001</v>
      </c>
      <c r="F399" s="288">
        <f t="shared" si="13"/>
        <v>69854.331504000002</v>
      </c>
      <c r="G399" s="25">
        <v>1</v>
      </c>
      <c r="H399" s="116"/>
    </row>
    <row r="400" spans="1:8" x14ac:dyDescent="0.25">
      <c r="A400" s="287">
        <v>2194</v>
      </c>
      <c r="B400" s="287" t="s">
        <v>306</v>
      </c>
      <c r="C400" s="287">
        <v>12</v>
      </c>
      <c r="D400" s="115">
        <v>62509.87</v>
      </c>
      <c r="E400" s="274">
        <f t="shared" si="12"/>
        <v>19153.024168</v>
      </c>
      <c r="F400" s="288">
        <f t="shared" si="13"/>
        <v>81662.894167999999</v>
      </c>
      <c r="G400" s="25">
        <v>1</v>
      </c>
      <c r="H400" s="116"/>
    </row>
    <row r="401" spans="1:8" x14ac:dyDescent="0.25">
      <c r="A401" s="287">
        <v>2195</v>
      </c>
      <c r="B401" s="287" t="s">
        <v>305</v>
      </c>
      <c r="C401" s="287">
        <v>12</v>
      </c>
      <c r="D401" s="115">
        <v>59933.919999999998</v>
      </c>
      <c r="E401" s="274">
        <f t="shared" si="12"/>
        <v>18363.753088000001</v>
      </c>
      <c r="F401" s="288">
        <f t="shared" si="13"/>
        <v>78297.673087999996</v>
      </c>
      <c r="G401" s="25">
        <v>1</v>
      </c>
      <c r="H401" s="116"/>
    </row>
    <row r="402" spans="1:8" x14ac:dyDescent="0.25">
      <c r="A402" s="287">
        <v>2196</v>
      </c>
      <c r="B402" s="287" t="s">
        <v>306</v>
      </c>
      <c r="C402" s="287">
        <v>11</v>
      </c>
      <c r="D402" s="115">
        <v>57651.31</v>
      </c>
      <c r="E402" s="274">
        <f t="shared" si="12"/>
        <v>17664.361384</v>
      </c>
      <c r="F402" s="288">
        <f t="shared" si="13"/>
        <v>75315.671384000001</v>
      </c>
      <c r="G402" s="25">
        <v>0.26800000000000002</v>
      </c>
      <c r="H402" s="116">
        <v>0.73199999999999998</v>
      </c>
    </row>
    <row r="403" spans="1:8" x14ac:dyDescent="0.25">
      <c r="A403" s="287">
        <v>2197</v>
      </c>
      <c r="B403" s="287" t="s">
        <v>306</v>
      </c>
      <c r="C403" s="287">
        <v>12</v>
      </c>
      <c r="D403" s="115">
        <v>52029.98</v>
      </c>
      <c r="E403" s="274">
        <f t="shared" si="12"/>
        <v>15941.985872000001</v>
      </c>
      <c r="F403" s="288">
        <f t="shared" si="13"/>
        <v>67971.965872000001</v>
      </c>
      <c r="G403" s="25">
        <v>1</v>
      </c>
      <c r="H403" s="116"/>
    </row>
    <row r="404" spans="1:8" x14ac:dyDescent="0.25">
      <c r="A404" s="287">
        <v>2198</v>
      </c>
      <c r="B404" s="287" t="s">
        <v>306</v>
      </c>
      <c r="C404" s="287">
        <v>7</v>
      </c>
      <c r="D404" s="115">
        <v>25846.17</v>
      </c>
      <c r="E404" s="274">
        <f t="shared" si="12"/>
        <v>7919.2664879999993</v>
      </c>
      <c r="F404" s="288">
        <f t="shared" si="13"/>
        <v>33765.436487999999</v>
      </c>
      <c r="G404" s="25">
        <v>1</v>
      </c>
      <c r="H404" s="116"/>
    </row>
    <row r="405" spans="1:8" x14ac:dyDescent="0.25">
      <c r="A405" s="287">
        <v>2199</v>
      </c>
      <c r="B405" s="287" t="s">
        <v>306</v>
      </c>
      <c r="C405" s="287">
        <v>12</v>
      </c>
      <c r="D405" s="115">
        <v>55320.35</v>
      </c>
      <c r="E405" s="274">
        <f t="shared" si="12"/>
        <v>16950.15524</v>
      </c>
      <c r="F405" s="288">
        <f t="shared" si="13"/>
        <v>72270.505239999999</v>
      </c>
      <c r="G405" s="25">
        <v>1</v>
      </c>
      <c r="H405" s="116"/>
    </row>
    <row r="406" spans="1:8" x14ac:dyDescent="0.25">
      <c r="A406" s="287">
        <v>2204</v>
      </c>
      <c r="B406" s="287" t="s">
        <v>306</v>
      </c>
      <c r="C406" s="287">
        <v>12</v>
      </c>
      <c r="D406" s="115">
        <v>57169.35</v>
      </c>
      <c r="E406" s="274">
        <f t="shared" si="12"/>
        <v>17516.688839999999</v>
      </c>
      <c r="F406" s="288">
        <f t="shared" si="13"/>
        <v>74686.038839999994</v>
      </c>
      <c r="G406" s="25">
        <v>1</v>
      </c>
      <c r="H406" s="116"/>
    </row>
    <row r="407" spans="1:8" x14ac:dyDescent="0.25">
      <c r="A407" s="287">
        <v>2205</v>
      </c>
      <c r="B407" s="287" t="s">
        <v>306</v>
      </c>
      <c r="C407" s="287">
        <v>12</v>
      </c>
      <c r="D407" s="115">
        <v>61712.59</v>
      </c>
      <c r="E407" s="274">
        <f t="shared" si="12"/>
        <v>18908.737576</v>
      </c>
      <c r="F407" s="288">
        <f t="shared" si="13"/>
        <v>80621.327575999996</v>
      </c>
      <c r="G407" s="25">
        <v>1</v>
      </c>
      <c r="H407" s="116"/>
    </row>
    <row r="408" spans="1:8" x14ac:dyDescent="0.25">
      <c r="A408" s="287">
        <v>2206</v>
      </c>
      <c r="B408" s="287" t="s">
        <v>305</v>
      </c>
      <c r="C408" s="287">
        <v>12</v>
      </c>
      <c r="D408" s="115">
        <v>62466.47</v>
      </c>
      <c r="E408" s="274">
        <f t="shared" si="12"/>
        <v>19139.726408000002</v>
      </c>
      <c r="F408" s="288">
        <f t="shared" si="13"/>
        <v>81606.196408000003</v>
      </c>
      <c r="G408" s="25">
        <v>1</v>
      </c>
      <c r="H408" s="116"/>
    </row>
    <row r="409" spans="1:8" x14ac:dyDescent="0.25">
      <c r="A409" s="287">
        <v>2207</v>
      </c>
      <c r="B409" s="287" t="s">
        <v>305</v>
      </c>
      <c r="C409" s="287">
        <v>11</v>
      </c>
      <c r="D409" s="115">
        <v>42178.400000000001</v>
      </c>
      <c r="E409" s="274">
        <f t="shared" si="12"/>
        <v>12923.46176</v>
      </c>
      <c r="F409" s="288">
        <f t="shared" si="13"/>
        <v>55101.86176</v>
      </c>
      <c r="G409" s="25">
        <v>1</v>
      </c>
      <c r="H409" s="116"/>
    </row>
    <row r="410" spans="1:8" x14ac:dyDescent="0.25">
      <c r="A410" s="287">
        <v>2209</v>
      </c>
      <c r="B410" s="287" t="s">
        <v>305</v>
      </c>
      <c r="C410" s="287">
        <v>12</v>
      </c>
      <c r="D410" s="115">
        <v>60611.55</v>
      </c>
      <c r="E410" s="274">
        <f t="shared" si="12"/>
        <v>18571.378920000003</v>
      </c>
      <c r="F410" s="288">
        <f t="shared" si="13"/>
        <v>79182.928920000006</v>
      </c>
      <c r="G410" s="25">
        <v>1</v>
      </c>
      <c r="H410" s="116"/>
    </row>
    <row r="411" spans="1:8" x14ac:dyDescent="0.25">
      <c r="A411" s="287">
        <v>2210</v>
      </c>
      <c r="B411" s="287" t="s">
        <v>305</v>
      </c>
      <c r="C411" s="287">
        <v>12</v>
      </c>
      <c r="D411" s="115">
        <v>55114.26</v>
      </c>
      <c r="E411" s="274">
        <f t="shared" si="12"/>
        <v>16887.009264</v>
      </c>
      <c r="F411" s="288">
        <f t="shared" si="13"/>
        <v>72001.269264000002</v>
      </c>
      <c r="G411" s="25">
        <v>0.19500000000000001</v>
      </c>
      <c r="H411" s="116">
        <v>0.8</v>
      </c>
    </row>
    <row r="412" spans="1:8" x14ac:dyDescent="0.25">
      <c r="A412" s="287">
        <v>2211</v>
      </c>
      <c r="B412" s="287" t="s">
        <v>306</v>
      </c>
      <c r="C412" s="287">
        <v>12</v>
      </c>
      <c r="D412" s="115">
        <v>55885.8</v>
      </c>
      <c r="E412" s="274">
        <f t="shared" si="12"/>
        <v>17123.40912</v>
      </c>
      <c r="F412" s="288">
        <f t="shared" si="13"/>
        <v>73009.20912</v>
      </c>
      <c r="G412" s="25">
        <v>1</v>
      </c>
      <c r="H412" s="116"/>
    </row>
    <row r="413" spans="1:8" x14ac:dyDescent="0.25">
      <c r="A413" s="287">
        <v>2213</v>
      </c>
      <c r="B413" s="287" t="s">
        <v>306</v>
      </c>
      <c r="C413" s="287">
        <v>2</v>
      </c>
      <c r="D413" s="115">
        <v>10436.66</v>
      </c>
      <c r="E413" s="274">
        <f t="shared" si="12"/>
        <v>3197.7926240000002</v>
      </c>
      <c r="F413" s="288">
        <f t="shared" si="13"/>
        <v>13634.452624</v>
      </c>
      <c r="G413" s="25">
        <v>1</v>
      </c>
      <c r="H413" s="116"/>
    </row>
    <row r="414" spans="1:8" x14ac:dyDescent="0.25">
      <c r="A414" s="287">
        <v>2216</v>
      </c>
      <c r="B414" s="287" t="s">
        <v>306</v>
      </c>
      <c r="C414" s="287">
        <v>12</v>
      </c>
      <c r="D414" s="115">
        <v>54665.74</v>
      </c>
      <c r="E414" s="274">
        <f t="shared" si="12"/>
        <v>16749.582736</v>
      </c>
      <c r="F414" s="288">
        <f t="shared" si="13"/>
        <v>71415.322736000002</v>
      </c>
      <c r="G414" s="25">
        <v>1</v>
      </c>
      <c r="H414" s="116"/>
    </row>
    <row r="415" spans="1:8" x14ac:dyDescent="0.25">
      <c r="A415" s="287">
        <v>2217</v>
      </c>
      <c r="B415" s="287" t="s">
        <v>306</v>
      </c>
      <c r="C415" s="287">
        <v>12</v>
      </c>
      <c r="D415" s="115">
        <v>62733.73</v>
      </c>
      <c r="E415" s="274">
        <f t="shared" si="12"/>
        <v>19221.614872000002</v>
      </c>
      <c r="F415" s="288">
        <f t="shared" si="13"/>
        <v>81955.344872000001</v>
      </c>
      <c r="G415" s="25">
        <v>1</v>
      </c>
      <c r="H415" s="116"/>
    </row>
    <row r="416" spans="1:8" x14ac:dyDescent="0.25">
      <c r="A416" s="287">
        <v>2219</v>
      </c>
      <c r="B416" s="287" t="s">
        <v>305</v>
      </c>
      <c r="C416" s="287">
        <v>12</v>
      </c>
      <c r="D416" s="115">
        <v>53894.89</v>
      </c>
      <c r="E416" s="274">
        <f t="shared" si="12"/>
        <v>16513.394295999999</v>
      </c>
      <c r="F416" s="288">
        <f t="shared" si="13"/>
        <v>70408.284295999998</v>
      </c>
      <c r="G416" s="25">
        <v>1</v>
      </c>
      <c r="H416" s="116"/>
    </row>
    <row r="417" spans="1:8" x14ac:dyDescent="0.25">
      <c r="A417" s="287">
        <v>2220</v>
      </c>
      <c r="B417" s="287" t="s">
        <v>305</v>
      </c>
      <c r="C417" s="287">
        <v>12</v>
      </c>
      <c r="D417" s="115">
        <v>63623.21</v>
      </c>
      <c r="E417" s="274">
        <f t="shared" si="12"/>
        <v>19494.151544</v>
      </c>
      <c r="F417" s="288">
        <f t="shared" si="13"/>
        <v>83117.361543999999</v>
      </c>
      <c r="G417" s="25">
        <v>1</v>
      </c>
      <c r="H417" s="116"/>
    </row>
    <row r="418" spans="1:8" x14ac:dyDescent="0.25">
      <c r="A418" s="287">
        <v>2221</v>
      </c>
      <c r="B418" s="287" t="s">
        <v>305</v>
      </c>
      <c r="C418" s="287">
        <v>12</v>
      </c>
      <c r="D418" s="115">
        <v>55463.75</v>
      </c>
      <c r="E418" s="274">
        <f t="shared" si="12"/>
        <v>16994.093000000001</v>
      </c>
      <c r="F418" s="288">
        <f t="shared" si="13"/>
        <v>72457.842999999993</v>
      </c>
      <c r="G418" s="25">
        <v>1</v>
      </c>
      <c r="H418" s="116"/>
    </row>
    <row r="419" spans="1:8" x14ac:dyDescent="0.25">
      <c r="A419" s="287">
        <v>2222</v>
      </c>
      <c r="B419" s="287" t="s">
        <v>306</v>
      </c>
      <c r="C419" s="287">
        <v>12</v>
      </c>
      <c r="D419" s="115">
        <v>54087.15</v>
      </c>
      <c r="E419" s="274">
        <f t="shared" si="12"/>
        <v>16572.302760000002</v>
      </c>
      <c r="F419" s="288">
        <f t="shared" si="13"/>
        <v>70659.45276</v>
      </c>
      <c r="G419" s="25">
        <v>1</v>
      </c>
      <c r="H419" s="116"/>
    </row>
    <row r="420" spans="1:8" x14ac:dyDescent="0.25">
      <c r="A420" s="287">
        <v>2223</v>
      </c>
      <c r="B420" s="287" t="s">
        <v>305</v>
      </c>
      <c r="C420" s="287">
        <v>12</v>
      </c>
      <c r="D420" s="115">
        <v>54904.639999999999</v>
      </c>
      <c r="E420" s="274">
        <f t="shared" si="12"/>
        <v>16822.781696000002</v>
      </c>
      <c r="F420" s="288">
        <f t="shared" si="13"/>
        <v>71727.421696000005</v>
      </c>
      <c r="G420" s="25">
        <v>1</v>
      </c>
      <c r="H420" s="116"/>
    </row>
    <row r="421" spans="1:8" x14ac:dyDescent="0.25">
      <c r="A421" s="287">
        <v>2224</v>
      </c>
      <c r="B421" s="287" t="s">
        <v>306</v>
      </c>
      <c r="C421" s="287">
        <v>12</v>
      </c>
      <c r="D421" s="115">
        <v>54038.93</v>
      </c>
      <c r="E421" s="274">
        <f t="shared" si="12"/>
        <v>16557.528151999999</v>
      </c>
      <c r="F421" s="288">
        <f t="shared" si="13"/>
        <v>70596.458152000007</v>
      </c>
      <c r="G421" s="25">
        <v>1</v>
      </c>
      <c r="H421" s="116"/>
    </row>
    <row r="422" spans="1:8" x14ac:dyDescent="0.25">
      <c r="A422" s="287">
        <v>2225</v>
      </c>
      <c r="B422" s="287" t="s">
        <v>306</v>
      </c>
      <c r="C422" s="287">
        <v>12</v>
      </c>
      <c r="D422" s="115">
        <v>56928.959999999999</v>
      </c>
      <c r="E422" s="274">
        <f t="shared" si="12"/>
        <v>17443.033343999999</v>
      </c>
      <c r="F422" s="288">
        <f t="shared" si="13"/>
        <v>74371.993344000002</v>
      </c>
      <c r="G422" s="25">
        <v>1</v>
      </c>
      <c r="H422" s="116"/>
    </row>
    <row r="423" spans="1:8" x14ac:dyDescent="0.25">
      <c r="A423" s="287">
        <v>2226</v>
      </c>
      <c r="B423" s="287" t="s">
        <v>305</v>
      </c>
      <c r="C423" s="287">
        <v>12</v>
      </c>
      <c r="D423" s="115">
        <v>57270.8</v>
      </c>
      <c r="E423" s="274">
        <f t="shared" si="12"/>
        <v>17547.773120000002</v>
      </c>
      <c r="F423" s="288">
        <f t="shared" si="13"/>
        <v>74818.573120000001</v>
      </c>
      <c r="G423" s="25">
        <v>1</v>
      </c>
      <c r="H423" s="116"/>
    </row>
    <row r="424" spans="1:8" x14ac:dyDescent="0.25">
      <c r="A424" s="287">
        <v>2227</v>
      </c>
      <c r="B424" s="287" t="s">
        <v>306</v>
      </c>
      <c r="C424" s="287">
        <v>5</v>
      </c>
      <c r="D424" s="115">
        <v>21968.35</v>
      </c>
      <c r="E424" s="274">
        <f t="shared" si="12"/>
        <v>6731.1024399999997</v>
      </c>
      <c r="F424" s="288">
        <f t="shared" si="13"/>
        <v>28699.452439999997</v>
      </c>
      <c r="G424" s="25">
        <v>1</v>
      </c>
      <c r="H424" s="116"/>
    </row>
    <row r="425" spans="1:8" x14ac:dyDescent="0.25">
      <c r="A425" s="287">
        <v>2229</v>
      </c>
      <c r="B425" s="287" t="s">
        <v>306</v>
      </c>
      <c r="C425" s="287">
        <v>12</v>
      </c>
      <c r="D425" s="115">
        <v>52020.26</v>
      </c>
      <c r="E425" s="274">
        <f t="shared" si="12"/>
        <v>15939.007664000001</v>
      </c>
      <c r="F425" s="288">
        <f t="shared" si="13"/>
        <v>67959.267663999999</v>
      </c>
      <c r="G425" s="25">
        <v>1</v>
      </c>
      <c r="H425" s="116"/>
    </row>
    <row r="426" spans="1:8" x14ac:dyDescent="0.25">
      <c r="A426" s="287">
        <v>2230</v>
      </c>
      <c r="B426" s="287" t="s">
        <v>305</v>
      </c>
      <c r="C426" s="287">
        <v>12</v>
      </c>
      <c r="D426" s="115">
        <v>59726.06</v>
      </c>
      <c r="E426" s="274">
        <f t="shared" si="12"/>
        <v>18300.064783999998</v>
      </c>
      <c r="F426" s="288">
        <f t="shared" si="13"/>
        <v>78026.124784</v>
      </c>
      <c r="G426" s="25">
        <v>1</v>
      </c>
      <c r="H426" s="116"/>
    </row>
    <row r="427" spans="1:8" x14ac:dyDescent="0.25">
      <c r="A427" s="287">
        <v>2231</v>
      </c>
      <c r="B427" s="287" t="s">
        <v>305</v>
      </c>
      <c r="C427" s="287">
        <v>12</v>
      </c>
      <c r="D427" s="115">
        <v>52974.9</v>
      </c>
      <c r="E427" s="274">
        <f t="shared" si="12"/>
        <v>16231.50936</v>
      </c>
      <c r="F427" s="288">
        <f t="shared" si="13"/>
        <v>69206.409360000005</v>
      </c>
      <c r="G427" s="25">
        <v>1</v>
      </c>
      <c r="H427" s="116"/>
    </row>
    <row r="428" spans="1:8" x14ac:dyDescent="0.25">
      <c r="A428" s="287">
        <v>2232</v>
      </c>
      <c r="B428" s="287" t="s">
        <v>305</v>
      </c>
      <c r="C428" s="287">
        <v>12</v>
      </c>
      <c r="D428" s="115">
        <v>51000.72</v>
      </c>
      <c r="E428" s="274">
        <f t="shared" si="12"/>
        <v>15626.620608000001</v>
      </c>
      <c r="F428" s="288">
        <f t="shared" si="13"/>
        <v>66627.340607999999</v>
      </c>
      <c r="G428" s="25">
        <v>1</v>
      </c>
      <c r="H428" s="116"/>
    </row>
    <row r="429" spans="1:8" x14ac:dyDescent="0.25">
      <c r="A429" s="287">
        <v>2233</v>
      </c>
      <c r="B429" s="287" t="s">
        <v>305</v>
      </c>
      <c r="C429" s="287">
        <v>12</v>
      </c>
      <c r="D429" s="115">
        <v>60728.22</v>
      </c>
      <c r="E429" s="274">
        <f t="shared" si="12"/>
        <v>18607.126608000002</v>
      </c>
      <c r="F429" s="288">
        <f t="shared" si="13"/>
        <v>79335.346608000007</v>
      </c>
      <c r="G429" s="25">
        <v>1</v>
      </c>
      <c r="H429" s="116"/>
    </row>
    <row r="430" spans="1:8" x14ac:dyDescent="0.25">
      <c r="A430" s="287">
        <v>2234</v>
      </c>
      <c r="B430" s="287" t="s">
        <v>306</v>
      </c>
      <c r="C430" s="287">
        <v>12</v>
      </c>
      <c r="D430" s="115">
        <v>51708.38</v>
      </c>
      <c r="E430" s="274">
        <f t="shared" si="12"/>
        <v>15843.447631999999</v>
      </c>
      <c r="F430" s="288">
        <f t="shared" si="13"/>
        <v>67551.827632</v>
      </c>
      <c r="G430" s="25">
        <v>1</v>
      </c>
      <c r="H430" s="116"/>
    </row>
    <row r="431" spans="1:8" x14ac:dyDescent="0.25">
      <c r="A431" s="287">
        <v>2235</v>
      </c>
      <c r="B431" s="287" t="s">
        <v>306</v>
      </c>
      <c r="C431" s="287">
        <v>12</v>
      </c>
      <c r="D431" s="115">
        <v>57154.98</v>
      </c>
      <c r="E431" s="274">
        <f t="shared" si="12"/>
        <v>17512.285872</v>
      </c>
      <c r="F431" s="288">
        <f t="shared" si="13"/>
        <v>74667.265872000004</v>
      </c>
      <c r="G431" s="25">
        <v>1</v>
      </c>
      <c r="H431" s="116"/>
    </row>
    <row r="432" spans="1:8" x14ac:dyDescent="0.25">
      <c r="A432" s="287">
        <v>2236</v>
      </c>
      <c r="B432" s="287" t="s">
        <v>306</v>
      </c>
      <c r="C432" s="287">
        <v>12</v>
      </c>
      <c r="D432" s="115">
        <v>59099.59</v>
      </c>
      <c r="E432" s="274">
        <f t="shared" si="12"/>
        <v>18108.114375999998</v>
      </c>
      <c r="F432" s="288">
        <f t="shared" si="13"/>
        <v>77207.704375999994</v>
      </c>
      <c r="G432" s="25">
        <v>1</v>
      </c>
      <c r="H432" s="116"/>
    </row>
    <row r="433" spans="1:8" x14ac:dyDescent="0.25">
      <c r="A433" s="287">
        <v>2237</v>
      </c>
      <c r="B433" s="287" t="s">
        <v>306</v>
      </c>
      <c r="C433" s="287">
        <v>12</v>
      </c>
      <c r="D433" s="115">
        <v>59139.32</v>
      </c>
      <c r="E433" s="274">
        <f t="shared" si="12"/>
        <v>18120.287648000001</v>
      </c>
      <c r="F433" s="288">
        <f t="shared" si="13"/>
        <v>77259.607648000005</v>
      </c>
      <c r="G433" s="25">
        <v>1</v>
      </c>
      <c r="H433" s="116"/>
    </row>
    <row r="434" spans="1:8" x14ac:dyDescent="0.25">
      <c r="A434" s="287">
        <v>2239</v>
      </c>
      <c r="B434" s="287" t="s">
        <v>306</v>
      </c>
      <c r="C434" s="287">
        <v>8</v>
      </c>
      <c r="D434" s="115">
        <v>39676.46</v>
      </c>
      <c r="E434" s="274">
        <f t="shared" si="12"/>
        <v>12156.867344</v>
      </c>
      <c r="F434" s="288">
        <f t="shared" si="13"/>
        <v>51833.327343999998</v>
      </c>
      <c r="G434" s="25">
        <v>1</v>
      </c>
      <c r="H434" s="116"/>
    </row>
    <row r="435" spans="1:8" x14ac:dyDescent="0.25">
      <c r="A435" s="287">
        <v>2241</v>
      </c>
      <c r="B435" s="287" t="s">
        <v>306</v>
      </c>
      <c r="C435" s="287">
        <v>1</v>
      </c>
      <c r="D435" s="115">
        <v>8269.48</v>
      </c>
      <c r="E435" s="274">
        <f t="shared" si="12"/>
        <v>2533.7686719999997</v>
      </c>
      <c r="F435" s="288">
        <f t="shared" si="13"/>
        <v>10803.248672</v>
      </c>
      <c r="G435" s="25">
        <v>1</v>
      </c>
      <c r="H435" s="116"/>
    </row>
    <row r="436" spans="1:8" x14ac:dyDescent="0.25">
      <c r="A436" s="287">
        <v>2243</v>
      </c>
      <c r="B436" s="287" t="s">
        <v>306</v>
      </c>
      <c r="C436" s="287">
        <v>12</v>
      </c>
      <c r="D436" s="115">
        <v>47662.51</v>
      </c>
      <c r="E436" s="274">
        <f t="shared" si="12"/>
        <v>14603.793064000001</v>
      </c>
      <c r="F436" s="288">
        <f t="shared" si="13"/>
        <v>62266.303064000007</v>
      </c>
      <c r="G436" s="25">
        <v>1</v>
      </c>
      <c r="H436" s="116"/>
    </row>
    <row r="437" spans="1:8" x14ac:dyDescent="0.25">
      <c r="A437" s="287">
        <v>2244</v>
      </c>
      <c r="B437" s="287" t="s">
        <v>306</v>
      </c>
      <c r="C437" s="287">
        <v>12</v>
      </c>
      <c r="D437" s="115">
        <v>50567.44</v>
      </c>
      <c r="E437" s="274">
        <f t="shared" si="12"/>
        <v>15493.863616000001</v>
      </c>
      <c r="F437" s="288">
        <f t="shared" si="13"/>
        <v>66061.303616000005</v>
      </c>
      <c r="G437" s="25">
        <v>1</v>
      </c>
      <c r="H437" s="116"/>
    </row>
    <row r="438" spans="1:8" x14ac:dyDescent="0.25">
      <c r="A438" s="287">
        <v>2245</v>
      </c>
      <c r="B438" s="287" t="s">
        <v>306</v>
      </c>
      <c r="C438" s="287">
        <v>12</v>
      </c>
      <c r="D438" s="115">
        <v>49467.19</v>
      </c>
      <c r="E438" s="274">
        <f t="shared" si="12"/>
        <v>15156.747016000001</v>
      </c>
      <c r="F438" s="288">
        <f t="shared" si="13"/>
        <v>64623.937016000003</v>
      </c>
      <c r="G438" s="25">
        <v>1</v>
      </c>
      <c r="H438" s="116"/>
    </row>
    <row r="439" spans="1:8" x14ac:dyDescent="0.25">
      <c r="A439" s="287">
        <v>2246</v>
      </c>
      <c r="B439" s="287" t="s">
        <v>306</v>
      </c>
      <c r="C439" s="287">
        <v>12</v>
      </c>
      <c r="D439" s="115">
        <v>49422.59</v>
      </c>
      <c r="E439" s="274">
        <f t="shared" si="12"/>
        <v>15143.081575999999</v>
      </c>
      <c r="F439" s="288">
        <f t="shared" si="13"/>
        <v>64565.671575999993</v>
      </c>
      <c r="G439" s="25">
        <v>1</v>
      </c>
      <c r="H439" s="116"/>
    </row>
    <row r="440" spans="1:8" x14ac:dyDescent="0.25">
      <c r="A440" s="287">
        <v>2248</v>
      </c>
      <c r="B440" s="287" t="s">
        <v>306</v>
      </c>
      <c r="C440" s="287">
        <v>12</v>
      </c>
      <c r="D440" s="115">
        <v>48218.63</v>
      </c>
      <c r="E440" s="274">
        <f t="shared" si="12"/>
        <v>14774.188231999999</v>
      </c>
      <c r="F440" s="288">
        <f t="shared" si="13"/>
        <v>62992.818231999998</v>
      </c>
      <c r="G440" s="25">
        <v>1</v>
      </c>
      <c r="H440" s="116"/>
    </row>
    <row r="441" spans="1:8" x14ac:dyDescent="0.25">
      <c r="A441" s="287">
        <v>2249</v>
      </c>
      <c r="B441" s="287" t="s">
        <v>306</v>
      </c>
      <c r="C441" s="287">
        <v>12</v>
      </c>
      <c r="D441" s="115">
        <v>48396.09</v>
      </c>
      <c r="E441" s="274">
        <f t="shared" si="12"/>
        <v>14828.561975999999</v>
      </c>
      <c r="F441" s="288">
        <f t="shared" si="13"/>
        <v>63224.651975999994</v>
      </c>
      <c r="G441" s="25">
        <v>1</v>
      </c>
      <c r="H441" s="116"/>
    </row>
    <row r="442" spans="1:8" x14ac:dyDescent="0.25">
      <c r="A442" s="287">
        <v>2250</v>
      </c>
      <c r="B442" s="287" t="s">
        <v>306</v>
      </c>
      <c r="C442" s="287">
        <v>12</v>
      </c>
      <c r="D442" s="115">
        <v>49096.01</v>
      </c>
      <c r="E442" s="274">
        <f t="shared" si="12"/>
        <v>15043.017464</v>
      </c>
      <c r="F442" s="288">
        <f t="shared" si="13"/>
        <v>64139.027463999999</v>
      </c>
      <c r="G442" s="25">
        <v>1</v>
      </c>
      <c r="H442" s="116"/>
    </row>
    <row r="443" spans="1:8" x14ac:dyDescent="0.25">
      <c r="A443" s="287">
        <v>2251</v>
      </c>
      <c r="B443" s="287" t="s">
        <v>305</v>
      </c>
      <c r="C443" s="287">
        <v>12</v>
      </c>
      <c r="D443" s="115">
        <v>49080.7</v>
      </c>
      <c r="E443" s="274">
        <f t="shared" si="12"/>
        <v>15038.32648</v>
      </c>
      <c r="F443" s="288">
        <f t="shared" si="13"/>
        <v>64119.02648</v>
      </c>
      <c r="G443" s="25">
        <v>1</v>
      </c>
      <c r="H443" s="116"/>
    </row>
    <row r="444" spans="1:8" x14ac:dyDescent="0.25">
      <c r="A444" s="287">
        <v>2252</v>
      </c>
      <c r="B444" s="287" t="s">
        <v>306</v>
      </c>
      <c r="C444" s="287">
        <v>12</v>
      </c>
      <c r="D444" s="115">
        <v>48606.9</v>
      </c>
      <c r="E444" s="274">
        <f t="shared" si="12"/>
        <v>14893.15416</v>
      </c>
      <c r="F444" s="288">
        <f t="shared" si="13"/>
        <v>63500.05416</v>
      </c>
      <c r="G444" s="25">
        <v>1</v>
      </c>
      <c r="H444" s="116"/>
    </row>
    <row r="445" spans="1:8" x14ac:dyDescent="0.25">
      <c r="A445" s="287">
        <v>2253</v>
      </c>
      <c r="B445" s="287" t="s">
        <v>306</v>
      </c>
      <c r="C445" s="287">
        <v>11</v>
      </c>
      <c r="D445" s="115">
        <v>45723.21</v>
      </c>
      <c r="E445" s="274">
        <f t="shared" si="12"/>
        <v>14009.591544000001</v>
      </c>
      <c r="F445" s="288">
        <f t="shared" si="13"/>
        <v>59732.801544000002</v>
      </c>
      <c r="G445" s="25">
        <v>1</v>
      </c>
      <c r="H445" s="116"/>
    </row>
    <row r="446" spans="1:8" x14ac:dyDescent="0.25">
      <c r="A446" s="287">
        <v>2254</v>
      </c>
      <c r="B446" s="287" t="s">
        <v>305</v>
      </c>
      <c r="C446" s="287">
        <v>11</v>
      </c>
      <c r="D446" s="115">
        <v>47248.71</v>
      </c>
      <c r="E446" s="274">
        <f t="shared" si="12"/>
        <v>14477.004744</v>
      </c>
      <c r="F446" s="288">
        <f t="shared" si="13"/>
        <v>61725.714743999997</v>
      </c>
      <c r="G446" s="25">
        <v>1</v>
      </c>
      <c r="H446" s="116"/>
    </row>
    <row r="447" spans="1:8" x14ac:dyDescent="0.25">
      <c r="A447" s="287">
        <v>2255</v>
      </c>
      <c r="B447" s="287" t="s">
        <v>305</v>
      </c>
      <c r="C447" s="287">
        <v>1</v>
      </c>
      <c r="D447" s="115">
        <v>2071.83</v>
      </c>
      <c r="E447" s="274">
        <f t="shared" si="12"/>
        <v>634.80871200000001</v>
      </c>
      <c r="F447" s="288">
        <f t="shared" si="13"/>
        <v>2706.6387119999999</v>
      </c>
      <c r="G447" s="25">
        <v>1</v>
      </c>
      <c r="H447" s="116"/>
    </row>
    <row r="448" spans="1:8" x14ac:dyDescent="0.25">
      <c r="A448" s="287">
        <v>2257</v>
      </c>
      <c r="B448" s="287" t="s">
        <v>306</v>
      </c>
      <c r="C448" s="287">
        <v>11</v>
      </c>
      <c r="D448" s="115">
        <v>43722.2</v>
      </c>
      <c r="E448" s="274">
        <f t="shared" si="12"/>
        <v>13396.48208</v>
      </c>
      <c r="F448" s="288">
        <f t="shared" si="13"/>
        <v>57118.682079999999</v>
      </c>
      <c r="G448" s="25">
        <v>1</v>
      </c>
      <c r="H448" s="116"/>
    </row>
    <row r="449" spans="1:8" x14ac:dyDescent="0.25">
      <c r="A449" s="287">
        <v>2258</v>
      </c>
      <c r="B449" s="287" t="s">
        <v>305</v>
      </c>
      <c r="C449" s="287">
        <v>11</v>
      </c>
      <c r="D449" s="115">
        <v>51979.08</v>
      </c>
      <c r="E449" s="274">
        <f t="shared" si="12"/>
        <v>15926.390112000001</v>
      </c>
      <c r="F449" s="288">
        <f t="shared" si="13"/>
        <v>67905.47011200001</v>
      </c>
      <c r="G449" s="25">
        <v>1</v>
      </c>
      <c r="H449" s="116"/>
    </row>
    <row r="450" spans="1:8" x14ac:dyDescent="0.25">
      <c r="A450" s="287">
        <v>2259</v>
      </c>
      <c r="B450" s="287" t="s">
        <v>305</v>
      </c>
      <c r="C450" s="287">
        <v>11</v>
      </c>
      <c r="D450" s="115">
        <v>43778.19</v>
      </c>
      <c r="E450" s="274">
        <f t="shared" si="12"/>
        <v>13413.637416000001</v>
      </c>
      <c r="F450" s="288">
        <f t="shared" si="13"/>
        <v>57191.827416</v>
      </c>
      <c r="G450" s="25">
        <v>1</v>
      </c>
      <c r="H450" s="116"/>
    </row>
    <row r="451" spans="1:8" x14ac:dyDescent="0.25">
      <c r="A451" s="287">
        <v>2260</v>
      </c>
      <c r="B451" s="287" t="s">
        <v>306</v>
      </c>
      <c r="C451" s="287">
        <v>2</v>
      </c>
      <c r="D451" s="115">
        <v>9412.43</v>
      </c>
      <c r="E451" s="274">
        <f t="shared" si="12"/>
        <v>2883.9685520000003</v>
      </c>
      <c r="F451" s="288">
        <f t="shared" si="13"/>
        <v>12296.398552000001</v>
      </c>
      <c r="G451" s="25">
        <v>1</v>
      </c>
      <c r="H451" s="116"/>
    </row>
    <row r="452" spans="1:8" x14ac:dyDescent="0.25">
      <c r="A452" s="287">
        <v>2261</v>
      </c>
      <c r="B452" s="287" t="s">
        <v>305</v>
      </c>
      <c r="C452" s="287">
        <v>11</v>
      </c>
      <c r="D452" s="115">
        <v>53851.72</v>
      </c>
      <c r="E452" s="274">
        <f t="shared" si="12"/>
        <v>16500.167008</v>
      </c>
      <c r="F452" s="288">
        <f t="shared" si="13"/>
        <v>70351.887008000005</v>
      </c>
      <c r="G452" s="25">
        <v>1</v>
      </c>
      <c r="H452" s="116"/>
    </row>
    <row r="453" spans="1:8" x14ac:dyDescent="0.25">
      <c r="A453" s="287">
        <v>2263</v>
      </c>
      <c r="B453" s="287" t="s">
        <v>306</v>
      </c>
      <c r="C453" s="287">
        <v>9</v>
      </c>
      <c r="D453" s="115">
        <v>40573.72</v>
      </c>
      <c r="E453" s="274">
        <f t="shared" si="12"/>
        <v>12431.787808000001</v>
      </c>
      <c r="F453" s="288">
        <f t="shared" si="13"/>
        <v>53005.507808000002</v>
      </c>
      <c r="G453" s="25">
        <v>4.2999999999999997E-2</v>
      </c>
      <c r="H453" s="116">
        <v>0.95699999999999996</v>
      </c>
    </row>
    <row r="454" spans="1:8" x14ac:dyDescent="0.25">
      <c r="A454" s="287">
        <v>2264</v>
      </c>
      <c r="B454" s="287" t="s">
        <v>306</v>
      </c>
      <c r="C454" s="287">
        <v>11</v>
      </c>
      <c r="D454" s="115">
        <v>43773.51</v>
      </c>
      <c r="E454" s="274">
        <f t="shared" si="12"/>
        <v>13412.203464</v>
      </c>
      <c r="F454" s="288">
        <f t="shared" si="13"/>
        <v>57185.713464</v>
      </c>
      <c r="G454" s="25">
        <v>1</v>
      </c>
      <c r="H454" s="116"/>
    </row>
    <row r="455" spans="1:8" x14ac:dyDescent="0.25">
      <c r="A455" s="287">
        <v>2265</v>
      </c>
      <c r="B455" s="287" t="s">
        <v>305</v>
      </c>
      <c r="C455" s="287">
        <v>11</v>
      </c>
      <c r="D455" s="115">
        <v>47213.120000000003</v>
      </c>
      <c r="E455" s="274">
        <f t="shared" ref="E455:E518" si="14">$E$607*D455</f>
        <v>14466.099968</v>
      </c>
      <c r="F455" s="288">
        <f t="shared" ref="F455:F518" si="15">SUM(D455:E455)</f>
        <v>61679.219968000005</v>
      </c>
      <c r="G455" s="25">
        <v>0.113</v>
      </c>
      <c r="H455" s="116">
        <v>0.88700000000000001</v>
      </c>
    </row>
    <row r="456" spans="1:8" x14ac:dyDescent="0.25">
      <c r="A456" s="287">
        <v>2266</v>
      </c>
      <c r="B456" s="287" t="s">
        <v>306</v>
      </c>
      <c r="C456" s="287">
        <v>11</v>
      </c>
      <c r="D456" s="115">
        <v>49184.84</v>
      </c>
      <c r="E456" s="274">
        <f t="shared" si="14"/>
        <v>15070.234976</v>
      </c>
      <c r="F456" s="288">
        <f t="shared" si="15"/>
        <v>64255.074975999996</v>
      </c>
      <c r="G456" s="25">
        <v>0.2034</v>
      </c>
      <c r="H456" s="116">
        <v>0.79659999999999997</v>
      </c>
    </row>
    <row r="457" spans="1:8" x14ac:dyDescent="0.25">
      <c r="A457" s="287">
        <v>2267</v>
      </c>
      <c r="B457" s="287" t="s">
        <v>306</v>
      </c>
      <c r="C457" s="287">
        <v>11</v>
      </c>
      <c r="D457" s="115">
        <v>42226.16</v>
      </c>
      <c r="E457" s="274">
        <f t="shared" si="14"/>
        <v>12938.095424000001</v>
      </c>
      <c r="F457" s="288">
        <f t="shared" si="15"/>
        <v>55164.255424000003</v>
      </c>
      <c r="G457" s="25">
        <v>1</v>
      </c>
      <c r="H457" s="116"/>
    </row>
    <row r="458" spans="1:8" x14ac:dyDescent="0.25">
      <c r="A458" s="287">
        <v>2268</v>
      </c>
      <c r="B458" s="287" t="s">
        <v>306</v>
      </c>
      <c r="C458" s="287">
        <v>11</v>
      </c>
      <c r="D458" s="115">
        <v>49973.760000000002</v>
      </c>
      <c r="E458" s="274">
        <f t="shared" si="14"/>
        <v>15311.960064000001</v>
      </c>
      <c r="F458" s="288">
        <f t="shared" si="15"/>
        <v>65285.720064000001</v>
      </c>
      <c r="G458" s="25">
        <v>8.2000000000000003E-2</v>
      </c>
      <c r="H458" s="116">
        <v>0.91800000000000004</v>
      </c>
    </row>
    <row r="459" spans="1:8" x14ac:dyDescent="0.25">
      <c r="A459" s="287">
        <v>2269</v>
      </c>
      <c r="B459" s="287" t="s">
        <v>306</v>
      </c>
      <c r="C459" s="287">
        <v>11</v>
      </c>
      <c r="D459" s="115">
        <v>45241.7</v>
      </c>
      <c r="E459" s="274">
        <f t="shared" si="14"/>
        <v>13862.05688</v>
      </c>
      <c r="F459" s="288">
        <f t="shared" si="15"/>
        <v>59103.756880000001</v>
      </c>
      <c r="G459" s="25">
        <v>1</v>
      </c>
      <c r="H459" s="116"/>
    </row>
    <row r="460" spans="1:8" x14ac:dyDescent="0.25">
      <c r="A460" s="287">
        <v>2270</v>
      </c>
      <c r="B460" s="287" t="s">
        <v>305</v>
      </c>
      <c r="C460" s="287">
        <v>1</v>
      </c>
      <c r="D460" s="115">
        <v>5858.4</v>
      </c>
      <c r="E460" s="274">
        <f t="shared" si="14"/>
        <v>1795.0137599999998</v>
      </c>
      <c r="F460" s="288">
        <f t="shared" si="15"/>
        <v>7653.4137599999995</v>
      </c>
      <c r="G460" s="25">
        <v>1</v>
      </c>
      <c r="H460" s="116"/>
    </row>
    <row r="461" spans="1:8" x14ac:dyDescent="0.25">
      <c r="A461" s="287">
        <v>2271</v>
      </c>
      <c r="B461" s="287" t="s">
        <v>305</v>
      </c>
      <c r="C461" s="287">
        <v>11</v>
      </c>
      <c r="D461" s="115">
        <v>48923.55</v>
      </c>
      <c r="E461" s="274">
        <f t="shared" si="14"/>
        <v>14990.175720000001</v>
      </c>
      <c r="F461" s="288">
        <f t="shared" si="15"/>
        <v>63913.725720000002</v>
      </c>
      <c r="G461" s="25">
        <v>1</v>
      </c>
      <c r="H461" s="116"/>
    </row>
    <row r="462" spans="1:8" x14ac:dyDescent="0.25">
      <c r="A462" s="287">
        <v>2272</v>
      </c>
      <c r="B462" s="287" t="s">
        <v>306</v>
      </c>
      <c r="C462" s="287">
        <v>11</v>
      </c>
      <c r="D462" s="115">
        <v>42952.26</v>
      </c>
      <c r="E462" s="274">
        <f t="shared" si="14"/>
        <v>13160.572464000001</v>
      </c>
      <c r="F462" s="288">
        <f t="shared" si="15"/>
        <v>56112.832464000006</v>
      </c>
      <c r="G462" s="25">
        <v>1</v>
      </c>
      <c r="H462" s="116"/>
    </row>
    <row r="463" spans="1:8" x14ac:dyDescent="0.25">
      <c r="A463" s="287">
        <v>2273</v>
      </c>
      <c r="B463" s="287" t="s">
        <v>306</v>
      </c>
      <c r="C463" s="287">
        <v>11</v>
      </c>
      <c r="D463" s="115">
        <v>43482.71</v>
      </c>
      <c r="E463" s="274">
        <f t="shared" si="14"/>
        <v>13323.102344000001</v>
      </c>
      <c r="F463" s="288">
        <f t="shared" si="15"/>
        <v>56805.812343999998</v>
      </c>
      <c r="G463" s="25">
        <v>1</v>
      </c>
      <c r="H463" s="116"/>
    </row>
    <row r="464" spans="1:8" x14ac:dyDescent="0.25">
      <c r="A464" s="287">
        <v>2274</v>
      </c>
      <c r="B464" s="287" t="s">
        <v>306</v>
      </c>
      <c r="C464" s="287">
        <v>11</v>
      </c>
      <c r="D464" s="115">
        <v>43929.13</v>
      </c>
      <c r="E464" s="274">
        <f t="shared" si="14"/>
        <v>13459.885431999999</v>
      </c>
      <c r="F464" s="288">
        <f t="shared" si="15"/>
        <v>57389.015432</v>
      </c>
      <c r="G464" s="25">
        <v>0.47699999999999998</v>
      </c>
      <c r="H464" s="116">
        <v>0.52300000000000002</v>
      </c>
    </row>
    <row r="465" spans="1:8" x14ac:dyDescent="0.25">
      <c r="A465" s="287">
        <v>2275</v>
      </c>
      <c r="B465" s="287" t="s">
        <v>305</v>
      </c>
      <c r="C465" s="287">
        <v>11</v>
      </c>
      <c r="D465" s="115">
        <v>41133.050000000003</v>
      </c>
      <c r="E465" s="274">
        <f t="shared" si="14"/>
        <v>12603.166520000001</v>
      </c>
      <c r="F465" s="288">
        <f t="shared" si="15"/>
        <v>53736.216520000002</v>
      </c>
      <c r="G465" s="25">
        <v>0.4844</v>
      </c>
      <c r="H465" s="116">
        <v>0.51559999999999995</v>
      </c>
    </row>
    <row r="466" spans="1:8" x14ac:dyDescent="0.25">
      <c r="A466" s="287">
        <v>2276</v>
      </c>
      <c r="B466" s="287" t="s">
        <v>306</v>
      </c>
      <c r="C466" s="287">
        <v>11</v>
      </c>
      <c r="D466" s="115">
        <v>48262.61</v>
      </c>
      <c r="E466" s="274">
        <f t="shared" si="14"/>
        <v>14787.663704000001</v>
      </c>
      <c r="F466" s="288">
        <f t="shared" si="15"/>
        <v>63050.273703999999</v>
      </c>
      <c r="G466" s="25">
        <v>1</v>
      </c>
      <c r="H466" s="116"/>
    </row>
    <row r="467" spans="1:8" x14ac:dyDescent="0.25">
      <c r="A467" s="287">
        <v>2277</v>
      </c>
      <c r="B467" s="287" t="s">
        <v>306</v>
      </c>
      <c r="C467" s="287">
        <v>11</v>
      </c>
      <c r="D467" s="115">
        <v>50315.839999999997</v>
      </c>
      <c r="E467" s="274">
        <f t="shared" si="14"/>
        <v>15416.773375999999</v>
      </c>
      <c r="F467" s="288">
        <f t="shared" si="15"/>
        <v>65732.613375999994</v>
      </c>
      <c r="G467" s="25">
        <v>1</v>
      </c>
      <c r="H467" s="116"/>
    </row>
    <row r="468" spans="1:8" x14ac:dyDescent="0.25">
      <c r="A468" s="287">
        <v>2278</v>
      </c>
      <c r="B468" s="287" t="s">
        <v>306</v>
      </c>
      <c r="C468" s="287">
        <v>11</v>
      </c>
      <c r="D468" s="115">
        <v>43994.080000000002</v>
      </c>
      <c r="E468" s="274">
        <f t="shared" si="14"/>
        <v>13479.786112000002</v>
      </c>
      <c r="F468" s="288">
        <f t="shared" si="15"/>
        <v>57473.866112000003</v>
      </c>
      <c r="G468" s="25">
        <v>1</v>
      </c>
      <c r="H468" s="116"/>
    </row>
    <row r="469" spans="1:8" x14ac:dyDescent="0.25">
      <c r="A469" s="287">
        <v>2279</v>
      </c>
      <c r="B469" s="287" t="s">
        <v>306</v>
      </c>
      <c r="C469" s="287">
        <v>9</v>
      </c>
      <c r="D469" s="115">
        <v>39253.65</v>
      </c>
      <c r="E469" s="274">
        <f t="shared" si="14"/>
        <v>12027.318360000001</v>
      </c>
      <c r="F469" s="288">
        <f t="shared" si="15"/>
        <v>51280.968359999999</v>
      </c>
      <c r="G469" s="25">
        <v>1</v>
      </c>
      <c r="H469" s="116"/>
    </row>
    <row r="470" spans="1:8" x14ac:dyDescent="0.25">
      <c r="A470" s="287">
        <v>2280</v>
      </c>
      <c r="B470" s="287" t="s">
        <v>305</v>
      </c>
      <c r="C470" s="287">
        <v>10</v>
      </c>
      <c r="D470" s="115">
        <v>41862.949999999997</v>
      </c>
      <c r="E470" s="274">
        <f t="shared" si="14"/>
        <v>12826.807879999998</v>
      </c>
      <c r="F470" s="288">
        <f t="shared" si="15"/>
        <v>54689.757879999997</v>
      </c>
      <c r="G470" s="25">
        <v>1</v>
      </c>
      <c r="H470" s="116"/>
    </row>
    <row r="471" spans="1:8" x14ac:dyDescent="0.25">
      <c r="A471" s="287">
        <v>2281</v>
      </c>
      <c r="B471" s="287" t="s">
        <v>305</v>
      </c>
      <c r="C471" s="287">
        <v>10</v>
      </c>
      <c r="D471" s="115">
        <v>46299.96</v>
      </c>
      <c r="E471" s="274">
        <f t="shared" si="14"/>
        <v>14186.307744</v>
      </c>
      <c r="F471" s="288">
        <f t="shared" si="15"/>
        <v>60486.267743999997</v>
      </c>
      <c r="G471" s="25">
        <v>1</v>
      </c>
      <c r="H471" s="116"/>
    </row>
    <row r="472" spans="1:8" x14ac:dyDescent="0.25">
      <c r="A472" s="287">
        <v>2283</v>
      </c>
      <c r="B472" s="287" t="s">
        <v>305</v>
      </c>
      <c r="C472" s="287">
        <v>10</v>
      </c>
      <c r="D472" s="115">
        <v>39933.21</v>
      </c>
      <c r="E472" s="274">
        <f t="shared" si="14"/>
        <v>12235.535544</v>
      </c>
      <c r="F472" s="288">
        <f t="shared" si="15"/>
        <v>52168.745543999998</v>
      </c>
      <c r="G472" s="25">
        <v>1</v>
      </c>
      <c r="H472" s="116"/>
    </row>
    <row r="473" spans="1:8" x14ac:dyDescent="0.25">
      <c r="A473" s="287">
        <v>2284</v>
      </c>
      <c r="B473" s="287" t="s">
        <v>305</v>
      </c>
      <c r="C473" s="287">
        <v>10</v>
      </c>
      <c r="D473" s="115">
        <v>40244.720000000001</v>
      </c>
      <c r="E473" s="274">
        <f t="shared" si="14"/>
        <v>12330.982208000001</v>
      </c>
      <c r="F473" s="288">
        <f t="shared" si="15"/>
        <v>52575.702208000002</v>
      </c>
      <c r="G473" s="25">
        <v>0.1072</v>
      </c>
      <c r="H473" s="116">
        <v>0.89280000000000004</v>
      </c>
    </row>
    <row r="474" spans="1:8" x14ac:dyDescent="0.25">
      <c r="A474" s="287">
        <v>2285</v>
      </c>
      <c r="B474" s="287" t="s">
        <v>306</v>
      </c>
      <c r="C474" s="287">
        <v>4</v>
      </c>
      <c r="D474" s="115">
        <v>18630.75</v>
      </c>
      <c r="E474" s="274">
        <f t="shared" si="14"/>
        <v>5708.4618</v>
      </c>
      <c r="F474" s="288">
        <f t="shared" si="15"/>
        <v>24339.211800000001</v>
      </c>
      <c r="G474" s="25">
        <v>0.33</v>
      </c>
      <c r="H474" s="116">
        <v>0.67200000000000004</v>
      </c>
    </row>
    <row r="475" spans="1:8" x14ac:dyDescent="0.25">
      <c r="A475" s="287">
        <v>2286</v>
      </c>
      <c r="B475" s="287" t="s">
        <v>306</v>
      </c>
      <c r="C475" s="287">
        <v>10</v>
      </c>
      <c r="D475" s="115">
        <v>42013.4</v>
      </c>
      <c r="E475" s="274">
        <f t="shared" si="14"/>
        <v>12872.905760000001</v>
      </c>
      <c r="F475" s="288">
        <f t="shared" si="15"/>
        <v>54886.305760000003</v>
      </c>
      <c r="G475" s="25">
        <v>0.11840000000000001</v>
      </c>
      <c r="H475" s="116">
        <v>0.88129999999999997</v>
      </c>
    </row>
    <row r="476" spans="1:8" x14ac:dyDescent="0.25">
      <c r="A476" s="287">
        <v>2287</v>
      </c>
      <c r="B476" s="287" t="s">
        <v>306</v>
      </c>
      <c r="C476" s="287">
        <v>10</v>
      </c>
      <c r="D476" s="115">
        <v>46537.58</v>
      </c>
      <c r="E476" s="274">
        <f t="shared" si="14"/>
        <v>14259.114512</v>
      </c>
      <c r="F476" s="288">
        <f t="shared" si="15"/>
        <v>60796.694512000002</v>
      </c>
      <c r="G476" s="25">
        <v>1</v>
      </c>
      <c r="H476" s="116"/>
    </row>
    <row r="477" spans="1:8" x14ac:dyDescent="0.25">
      <c r="A477" s="287">
        <v>2288</v>
      </c>
      <c r="B477" s="287" t="s">
        <v>306</v>
      </c>
      <c r="C477" s="287">
        <v>10</v>
      </c>
      <c r="D477" s="115">
        <v>47819.79</v>
      </c>
      <c r="E477" s="274">
        <f t="shared" si="14"/>
        <v>14651.983656</v>
      </c>
      <c r="F477" s="288">
        <f t="shared" si="15"/>
        <v>62471.773656000005</v>
      </c>
      <c r="G477" s="25">
        <v>9.2399999999999996E-2</v>
      </c>
      <c r="H477" s="116">
        <v>0.90759999999999996</v>
      </c>
    </row>
    <row r="478" spans="1:8" x14ac:dyDescent="0.25">
      <c r="A478" s="287">
        <v>2289</v>
      </c>
      <c r="B478" s="287" t="s">
        <v>306</v>
      </c>
      <c r="C478" s="287">
        <v>10</v>
      </c>
      <c r="D478" s="115">
        <v>37134.800000000003</v>
      </c>
      <c r="E478" s="274">
        <f t="shared" si="14"/>
        <v>11378.102720000001</v>
      </c>
      <c r="F478" s="288">
        <f t="shared" si="15"/>
        <v>48512.902720000006</v>
      </c>
      <c r="G478" s="25">
        <v>1</v>
      </c>
      <c r="H478" s="116"/>
    </row>
    <row r="479" spans="1:8" x14ac:dyDescent="0.25">
      <c r="A479" s="287">
        <v>2290</v>
      </c>
      <c r="B479" s="287" t="s">
        <v>306</v>
      </c>
      <c r="C479" s="287">
        <v>7</v>
      </c>
      <c r="D479" s="115">
        <v>34378.19</v>
      </c>
      <c r="E479" s="274">
        <f t="shared" si="14"/>
        <v>10533.477416000002</v>
      </c>
      <c r="F479" s="288">
        <f t="shared" si="15"/>
        <v>44911.667416000004</v>
      </c>
      <c r="G479" s="25">
        <v>0.21</v>
      </c>
      <c r="H479" s="116">
        <v>0.79</v>
      </c>
    </row>
    <row r="480" spans="1:8" x14ac:dyDescent="0.25">
      <c r="A480" s="287">
        <v>2291</v>
      </c>
      <c r="B480" s="287" t="s">
        <v>305</v>
      </c>
      <c r="C480" s="287">
        <v>10</v>
      </c>
      <c r="D480" s="115">
        <v>41350.400000000001</v>
      </c>
      <c r="E480" s="274">
        <f t="shared" si="14"/>
        <v>12669.762560000001</v>
      </c>
      <c r="F480" s="288">
        <f t="shared" si="15"/>
        <v>54020.162560000004</v>
      </c>
      <c r="G480" s="25">
        <v>0.1875</v>
      </c>
      <c r="H480" s="116">
        <v>0.8125</v>
      </c>
    </row>
    <row r="481" spans="1:8" x14ac:dyDescent="0.25">
      <c r="A481" s="287">
        <v>2292</v>
      </c>
      <c r="B481" s="287" t="s">
        <v>306</v>
      </c>
      <c r="C481" s="287">
        <v>10</v>
      </c>
      <c r="D481" s="115">
        <v>38113.43</v>
      </c>
      <c r="E481" s="274">
        <f t="shared" si="14"/>
        <v>11677.954952</v>
      </c>
      <c r="F481" s="288">
        <f t="shared" si="15"/>
        <v>49791.384952</v>
      </c>
      <c r="G481" s="25">
        <v>1</v>
      </c>
      <c r="H481" s="116"/>
    </row>
    <row r="482" spans="1:8" x14ac:dyDescent="0.25">
      <c r="A482" s="287">
        <v>2293</v>
      </c>
      <c r="B482" s="287" t="s">
        <v>306</v>
      </c>
      <c r="C482" s="287">
        <v>9</v>
      </c>
      <c r="D482" s="115">
        <v>36597.06</v>
      </c>
      <c r="E482" s="274">
        <f t="shared" si="14"/>
        <v>11213.339184</v>
      </c>
      <c r="F482" s="288">
        <f t="shared" si="15"/>
        <v>47810.399183999994</v>
      </c>
      <c r="G482" s="25">
        <v>1</v>
      </c>
      <c r="H482" s="116"/>
    </row>
    <row r="483" spans="1:8" x14ac:dyDescent="0.25">
      <c r="A483" s="287">
        <v>2294</v>
      </c>
      <c r="B483" s="287" t="s">
        <v>305</v>
      </c>
      <c r="C483" s="287">
        <v>9</v>
      </c>
      <c r="D483" s="115">
        <v>38650.33</v>
      </c>
      <c r="E483" s="274">
        <f t="shared" si="14"/>
        <v>11842.461112000001</v>
      </c>
      <c r="F483" s="288">
        <f t="shared" si="15"/>
        <v>50492.791112000006</v>
      </c>
      <c r="G483" s="25">
        <v>1</v>
      </c>
      <c r="H483" s="116"/>
    </row>
    <row r="484" spans="1:8" x14ac:dyDescent="0.25">
      <c r="A484" s="287">
        <v>2295</v>
      </c>
      <c r="B484" s="287" t="s">
        <v>305</v>
      </c>
      <c r="C484" s="287">
        <v>9</v>
      </c>
      <c r="D484" s="115">
        <v>38628.07</v>
      </c>
      <c r="E484" s="274">
        <f t="shared" si="14"/>
        <v>11835.640648000001</v>
      </c>
      <c r="F484" s="288">
        <f t="shared" si="15"/>
        <v>50463.710648</v>
      </c>
      <c r="G484" s="25">
        <v>0.15670000000000001</v>
      </c>
      <c r="H484" s="116">
        <v>0.84299999999999997</v>
      </c>
    </row>
    <row r="485" spans="1:8" x14ac:dyDescent="0.25">
      <c r="A485" s="287">
        <v>2296</v>
      </c>
      <c r="B485" s="287" t="s">
        <v>306</v>
      </c>
      <c r="C485" s="287">
        <v>9</v>
      </c>
      <c r="D485" s="115">
        <v>39625.56</v>
      </c>
      <c r="E485" s="274">
        <f t="shared" si="14"/>
        <v>12141.271584</v>
      </c>
      <c r="F485" s="288">
        <f t="shared" si="15"/>
        <v>51766.831584</v>
      </c>
      <c r="G485" s="25">
        <v>0.1905</v>
      </c>
      <c r="H485" s="116">
        <v>0.8095</v>
      </c>
    </row>
    <row r="486" spans="1:8" x14ac:dyDescent="0.25">
      <c r="A486" s="287">
        <v>2297</v>
      </c>
      <c r="B486" s="287" t="s">
        <v>306</v>
      </c>
      <c r="C486" s="287">
        <v>9</v>
      </c>
      <c r="D486" s="115">
        <v>44482.84</v>
      </c>
      <c r="E486" s="274">
        <f t="shared" si="14"/>
        <v>13629.542175999999</v>
      </c>
      <c r="F486" s="288">
        <f t="shared" si="15"/>
        <v>58112.382175999999</v>
      </c>
      <c r="G486" s="25">
        <v>0.39500000000000002</v>
      </c>
      <c r="H486" s="116">
        <v>0.6</v>
      </c>
    </row>
    <row r="487" spans="1:8" x14ac:dyDescent="0.25">
      <c r="A487" s="287">
        <v>2299</v>
      </c>
      <c r="B487" s="287" t="s">
        <v>305</v>
      </c>
      <c r="C487" s="287">
        <v>9</v>
      </c>
      <c r="D487" s="115">
        <v>35171.769999999997</v>
      </c>
      <c r="E487" s="274">
        <f t="shared" si="14"/>
        <v>10776.630327999999</v>
      </c>
      <c r="F487" s="288">
        <f t="shared" si="15"/>
        <v>45948.400327999996</v>
      </c>
      <c r="G487" s="25">
        <v>1</v>
      </c>
      <c r="H487" s="116"/>
    </row>
    <row r="488" spans="1:8" x14ac:dyDescent="0.25">
      <c r="A488" s="287">
        <v>2300</v>
      </c>
      <c r="B488" s="287" t="s">
        <v>306</v>
      </c>
      <c r="C488" s="287">
        <v>9</v>
      </c>
      <c r="D488" s="115">
        <v>31029.39</v>
      </c>
      <c r="E488" s="274">
        <f t="shared" si="14"/>
        <v>9507.4050960000004</v>
      </c>
      <c r="F488" s="288">
        <f t="shared" si="15"/>
        <v>40536.795096000002</v>
      </c>
      <c r="G488" s="25">
        <v>1</v>
      </c>
      <c r="H488" s="116"/>
    </row>
    <row r="489" spans="1:8" x14ac:dyDescent="0.25">
      <c r="A489" s="287">
        <v>2301</v>
      </c>
      <c r="B489" s="287" t="s">
        <v>305</v>
      </c>
      <c r="C489" s="287">
        <v>9</v>
      </c>
      <c r="D489" s="115">
        <v>35902.54</v>
      </c>
      <c r="E489" s="274">
        <f t="shared" si="14"/>
        <v>11000.538256</v>
      </c>
      <c r="F489" s="288">
        <f t="shared" si="15"/>
        <v>46903.078256000001</v>
      </c>
      <c r="G489" s="25">
        <v>0.25650000000000001</v>
      </c>
      <c r="H489" s="116">
        <v>0.74350000000000005</v>
      </c>
    </row>
    <row r="490" spans="1:8" x14ac:dyDescent="0.25">
      <c r="A490" s="287">
        <v>2302</v>
      </c>
      <c r="B490" s="287" t="s">
        <v>306</v>
      </c>
      <c r="C490" s="287">
        <v>9</v>
      </c>
      <c r="D490" s="115">
        <v>37286.589999999997</v>
      </c>
      <c r="E490" s="274">
        <f t="shared" si="14"/>
        <v>11424.611175999999</v>
      </c>
      <c r="F490" s="288">
        <f t="shared" si="15"/>
        <v>48711.201175999995</v>
      </c>
      <c r="G490" s="25">
        <v>1</v>
      </c>
      <c r="H490" s="116"/>
    </row>
    <row r="491" spans="1:8" x14ac:dyDescent="0.25">
      <c r="A491" s="287">
        <v>2303</v>
      </c>
      <c r="B491" s="287" t="s">
        <v>305</v>
      </c>
      <c r="C491" s="287">
        <v>9</v>
      </c>
      <c r="D491" s="115">
        <v>40871.85</v>
      </c>
      <c r="E491" s="274">
        <f t="shared" si="14"/>
        <v>12523.134840000001</v>
      </c>
      <c r="F491" s="288">
        <f t="shared" si="15"/>
        <v>53394.984839999997</v>
      </c>
      <c r="G491" s="25">
        <v>1</v>
      </c>
      <c r="H491" s="116"/>
    </row>
    <row r="492" spans="1:8" x14ac:dyDescent="0.25">
      <c r="A492" s="287">
        <v>2304</v>
      </c>
      <c r="B492" s="287" t="s">
        <v>306</v>
      </c>
      <c r="C492" s="287">
        <v>9</v>
      </c>
      <c r="D492" s="115">
        <v>36834.5</v>
      </c>
      <c r="E492" s="274">
        <f t="shared" si="14"/>
        <v>11286.0908</v>
      </c>
      <c r="F492" s="288">
        <f t="shared" si="15"/>
        <v>48120.590799999998</v>
      </c>
      <c r="G492" s="25">
        <v>1</v>
      </c>
      <c r="H492" s="116"/>
    </row>
    <row r="493" spans="1:8" x14ac:dyDescent="0.25">
      <c r="A493" s="287">
        <v>2306</v>
      </c>
      <c r="B493" s="287" t="s">
        <v>305</v>
      </c>
      <c r="C493" s="287">
        <v>9</v>
      </c>
      <c r="D493" s="115">
        <v>37706.629999999997</v>
      </c>
      <c r="E493" s="274">
        <f t="shared" si="14"/>
        <v>11553.311431999999</v>
      </c>
      <c r="F493" s="288">
        <f t="shared" si="15"/>
        <v>49259.941431999992</v>
      </c>
      <c r="G493" s="25">
        <v>1</v>
      </c>
      <c r="H493" s="116"/>
    </row>
    <row r="494" spans="1:8" x14ac:dyDescent="0.25">
      <c r="A494" s="287">
        <v>2307</v>
      </c>
      <c r="B494" s="287" t="s">
        <v>305</v>
      </c>
      <c r="C494" s="287">
        <v>5</v>
      </c>
      <c r="D494" s="115">
        <v>18074.830000000002</v>
      </c>
      <c r="E494" s="274">
        <f t="shared" si="14"/>
        <v>5538.1279120000008</v>
      </c>
      <c r="F494" s="288">
        <f t="shared" si="15"/>
        <v>23612.957912000002</v>
      </c>
      <c r="G494" s="25">
        <v>0.22900000000000001</v>
      </c>
      <c r="H494" s="116">
        <v>0.77100000000000002</v>
      </c>
    </row>
    <row r="495" spans="1:8" x14ac:dyDescent="0.25">
      <c r="A495" s="287">
        <v>2308</v>
      </c>
      <c r="B495" s="287" t="s">
        <v>306</v>
      </c>
      <c r="C495" s="287">
        <v>9</v>
      </c>
      <c r="D495" s="115">
        <v>40380.36</v>
      </c>
      <c r="E495" s="274">
        <f t="shared" si="14"/>
        <v>12372.542304000001</v>
      </c>
      <c r="F495" s="288">
        <f t="shared" si="15"/>
        <v>52752.902304000003</v>
      </c>
      <c r="G495" s="25">
        <v>1</v>
      </c>
      <c r="H495" s="116"/>
    </row>
    <row r="496" spans="1:8" x14ac:dyDescent="0.25">
      <c r="A496" s="287">
        <v>2309</v>
      </c>
      <c r="B496" s="287" t="s">
        <v>306</v>
      </c>
      <c r="C496" s="287">
        <v>9</v>
      </c>
      <c r="D496" s="115">
        <v>36451.019999999997</v>
      </c>
      <c r="E496" s="274">
        <f t="shared" si="14"/>
        <v>11168.592527999999</v>
      </c>
      <c r="F496" s="288">
        <f t="shared" si="15"/>
        <v>47619.612527999998</v>
      </c>
      <c r="G496" s="25">
        <v>0.152</v>
      </c>
      <c r="H496" s="116">
        <v>0.84799999999999998</v>
      </c>
    </row>
    <row r="497" spans="1:8" x14ac:dyDescent="0.25">
      <c r="A497" s="287">
        <v>2310</v>
      </c>
      <c r="B497" s="287" t="s">
        <v>306</v>
      </c>
      <c r="C497" s="287">
        <v>9</v>
      </c>
      <c r="D497" s="115">
        <v>38460.26</v>
      </c>
      <c r="E497" s="274">
        <f t="shared" si="14"/>
        <v>11784.223664000001</v>
      </c>
      <c r="F497" s="288">
        <f t="shared" si="15"/>
        <v>50244.483663999999</v>
      </c>
      <c r="G497" s="25">
        <v>0.153</v>
      </c>
      <c r="H497" s="116">
        <v>0.84699999999999998</v>
      </c>
    </row>
    <row r="498" spans="1:8" x14ac:dyDescent="0.25">
      <c r="A498" s="287">
        <v>2312</v>
      </c>
      <c r="B498" s="287" t="s">
        <v>306</v>
      </c>
      <c r="C498" s="287">
        <v>9</v>
      </c>
      <c r="D498" s="115">
        <v>39103.08</v>
      </c>
      <c r="E498" s="274">
        <f t="shared" si="14"/>
        <v>11981.183712</v>
      </c>
      <c r="F498" s="288">
        <f t="shared" si="15"/>
        <v>51084.263712</v>
      </c>
      <c r="G498" s="25">
        <v>1</v>
      </c>
      <c r="H498" s="116"/>
    </row>
    <row r="499" spans="1:8" x14ac:dyDescent="0.25">
      <c r="A499" s="287">
        <v>2313</v>
      </c>
      <c r="B499" s="287" t="s">
        <v>306</v>
      </c>
      <c r="C499" s="287">
        <v>9</v>
      </c>
      <c r="D499" s="115">
        <v>33587.99</v>
      </c>
      <c r="E499" s="274">
        <f t="shared" si="14"/>
        <v>10291.360135999999</v>
      </c>
      <c r="F499" s="288">
        <f t="shared" si="15"/>
        <v>43879.350135999994</v>
      </c>
      <c r="G499" s="25">
        <v>1</v>
      </c>
      <c r="H499" s="116"/>
    </row>
    <row r="500" spans="1:8" x14ac:dyDescent="0.25">
      <c r="A500" s="287">
        <v>2314</v>
      </c>
      <c r="B500" s="287" t="s">
        <v>306</v>
      </c>
      <c r="C500" s="287">
        <v>9</v>
      </c>
      <c r="D500" s="115">
        <v>34822.769999999997</v>
      </c>
      <c r="E500" s="274">
        <f t="shared" si="14"/>
        <v>10669.696727999999</v>
      </c>
      <c r="F500" s="288">
        <f t="shared" si="15"/>
        <v>45492.466727999999</v>
      </c>
      <c r="G500" s="25">
        <v>1</v>
      </c>
      <c r="H500" s="116"/>
    </row>
    <row r="501" spans="1:8" x14ac:dyDescent="0.25">
      <c r="A501" s="287">
        <v>2315</v>
      </c>
      <c r="B501" s="287" t="s">
        <v>305</v>
      </c>
      <c r="C501" s="287">
        <v>9</v>
      </c>
      <c r="D501" s="115">
        <v>33439.21</v>
      </c>
      <c r="E501" s="274">
        <f t="shared" si="14"/>
        <v>10245.773944</v>
      </c>
      <c r="F501" s="288">
        <f t="shared" si="15"/>
        <v>43684.983944</v>
      </c>
      <c r="G501" s="25">
        <v>0.22700000000000001</v>
      </c>
      <c r="H501" s="116">
        <v>0.77300000000000002</v>
      </c>
    </row>
    <row r="502" spans="1:8" x14ac:dyDescent="0.25">
      <c r="A502" s="287">
        <v>2316</v>
      </c>
      <c r="B502" s="287" t="s">
        <v>306</v>
      </c>
      <c r="C502" s="287">
        <v>9</v>
      </c>
      <c r="D502" s="115">
        <v>33555.089999999997</v>
      </c>
      <c r="E502" s="274">
        <f t="shared" si="14"/>
        <v>10281.279575999999</v>
      </c>
      <c r="F502" s="288">
        <f t="shared" si="15"/>
        <v>43836.369575999997</v>
      </c>
      <c r="G502" s="25">
        <v>1</v>
      </c>
      <c r="H502" s="116"/>
    </row>
    <row r="503" spans="1:8" x14ac:dyDescent="0.25">
      <c r="A503" s="287">
        <v>2317</v>
      </c>
      <c r="B503" s="287" t="s">
        <v>305</v>
      </c>
      <c r="C503" s="287">
        <v>9</v>
      </c>
      <c r="D503" s="115">
        <v>32297.61</v>
      </c>
      <c r="E503" s="274">
        <f t="shared" si="14"/>
        <v>9895.987704000001</v>
      </c>
      <c r="F503" s="288">
        <f t="shared" si="15"/>
        <v>42193.597704</v>
      </c>
      <c r="G503" s="25">
        <v>1</v>
      </c>
      <c r="H503" s="116"/>
    </row>
    <row r="504" spans="1:8" x14ac:dyDescent="0.25">
      <c r="A504" s="287">
        <v>2318</v>
      </c>
      <c r="B504" s="287" t="s">
        <v>306</v>
      </c>
      <c r="C504" s="287">
        <v>9</v>
      </c>
      <c r="D504" s="115">
        <v>32477.38</v>
      </c>
      <c r="E504" s="274">
        <f t="shared" si="14"/>
        <v>9951.0692319999998</v>
      </c>
      <c r="F504" s="288">
        <f t="shared" si="15"/>
        <v>42428.449231999999</v>
      </c>
      <c r="G504" s="25">
        <v>1</v>
      </c>
      <c r="H504" s="116"/>
    </row>
    <row r="505" spans="1:8" x14ac:dyDescent="0.25">
      <c r="A505" s="287">
        <v>2319</v>
      </c>
      <c r="B505" s="287" t="s">
        <v>306</v>
      </c>
      <c r="C505" s="287">
        <v>3</v>
      </c>
      <c r="D505" s="115">
        <v>17939.05</v>
      </c>
      <c r="E505" s="274">
        <f t="shared" si="14"/>
        <v>5496.5249199999998</v>
      </c>
      <c r="F505" s="288">
        <f t="shared" si="15"/>
        <v>23435.574919999999</v>
      </c>
      <c r="G505" s="25">
        <v>1</v>
      </c>
      <c r="H505" s="116"/>
    </row>
    <row r="506" spans="1:8" x14ac:dyDescent="0.25">
      <c r="A506" s="287">
        <v>2320</v>
      </c>
      <c r="B506" s="287" t="s">
        <v>306</v>
      </c>
      <c r="C506" s="287">
        <v>8</v>
      </c>
      <c r="D506" s="115">
        <v>31717.82</v>
      </c>
      <c r="E506" s="274">
        <f t="shared" si="14"/>
        <v>9718.340048</v>
      </c>
      <c r="F506" s="288">
        <f t="shared" si="15"/>
        <v>41436.160047999998</v>
      </c>
      <c r="G506" s="25">
        <v>1</v>
      </c>
      <c r="H506" s="116"/>
    </row>
    <row r="507" spans="1:8" x14ac:dyDescent="0.25">
      <c r="A507" s="287">
        <v>2321</v>
      </c>
      <c r="B507" s="287" t="s">
        <v>306</v>
      </c>
      <c r="C507" s="287">
        <v>8</v>
      </c>
      <c r="D507" s="115">
        <v>38168.71</v>
      </c>
      <c r="E507" s="274">
        <f t="shared" si="14"/>
        <v>11694.892744000001</v>
      </c>
      <c r="F507" s="288">
        <f t="shared" si="15"/>
        <v>49863.602744000003</v>
      </c>
      <c r="G507" s="25">
        <v>1</v>
      </c>
      <c r="H507" s="116"/>
    </row>
    <row r="508" spans="1:8" x14ac:dyDescent="0.25">
      <c r="A508" s="287">
        <v>2322</v>
      </c>
      <c r="B508" s="287" t="s">
        <v>306</v>
      </c>
      <c r="C508" s="287">
        <v>8</v>
      </c>
      <c r="D508" s="115">
        <v>32970.800000000003</v>
      </c>
      <c r="E508" s="274">
        <f t="shared" si="14"/>
        <v>10102.253120000001</v>
      </c>
      <c r="F508" s="288">
        <f t="shared" si="15"/>
        <v>43073.053120000004</v>
      </c>
      <c r="G508" s="25">
        <v>1</v>
      </c>
      <c r="H508" s="116"/>
    </row>
    <row r="509" spans="1:8" x14ac:dyDescent="0.25">
      <c r="A509" s="287">
        <v>2323</v>
      </c>
      <c r="B509" s="287" t="s">
        <v>306</v>
      </c>
      <c r="C509" s="287">
        <v>8</v>
      </c>
      <c r="D509" s="115">
        <v>32036.01</v>
      </c>
      <c r="E509" s="274">
        <f t="shared" si="14"/>
        <v>9815.8334639999994</v>
      </c>
      <c r="F509" s="288">
        <f t="shared" si="15"/>
        <v>41851.843463999998</v>
      </c>
      <c r="G509" s="25">
        <v>1</v>
      </c>
      <c r="H509" s="116"/>
    </row>
    <row r="510" spans="1:8" x14ac:dyDescent="0.25">
      <c r="A510" s="287">
        <v>2324</v>
      </c>
      <c r="B510" s="287" t="s">
        <v>306</v>
      </c>
      <c r="C510" s="287">
        <v>2</v>
      </c>
      <c r="D510" s="115">
        <v>8921.2999999999993</v>
      </c>
      <c r="E510" s="274">
        <f t="shared" si="14"/>
        <v>2733.48632</v>
      </c>
      <c r="F510" s="288">
        <f t="shared" si="15"/>
        <v>11654.786319999999</v>
      </c>
      <c r="G510" s="25">
        <v>1</v>
      </c>
      <c r="H510" s="116"/>
    </row>
    <row r="511" spans="1:8" x14ac:dyDescent="0.25">
      <c r="A511" s="287">
        <v>2325</v>
      </c>
      <c r="B511" s="287" t="s">
        <v>306</v>
      </c>
      <c r="C511" s="287">
        <v>8</v>
      </c>
      <c r="D511" s="115">
        <v>32761.96</v>
      </c>
      <c r="E511" s="274">
        <f t="shared" si="14"/>
        <v>10038.264544</v>
      </c>
      <c r="F511" s="288">
        <f t="shared" si="15"/>
        <v>42800.224543999997</v>
      </c>
      <c r="G511" s="25">
        <v>1</v>
      </c>
      <c r="H511" s="116"/>
    </row>
    <row r="512" spans="1:8" x14ac:dyDescent="0.25">
      <c r="A512" s="287">
        <v>2326</v>
      </c>
      <c r="B512" s="287" t="s">
        <v>306</v>
      </c>
      <c r="C512" s="287">
        <v>8</v>
      </c>
      <c r="D512" s="115">
        <v>33061.65</v>
      </c>
      <c r="E512" s="274">
        <f t="shared" si="14"/>
        <v>10130.08956</v>
      </c>
      <c r="F512" s="288">
        <f t="shared" si="15"/>
        <v>43191.739560000002</v>
      </c>
      <c r="G512" s="25">
        <v>1</v>
      </c>
      <c r="H512" s="116"/>
    </row>
    <row r="513" spans="1:8" x14ac:dyDescent="0.25">
      <c r="A513" s="287">
        <v>2327</v>
      </c>
      <c r="B513" s="287" t="s">
        <v>305</v>
      </c>
      <c r="C513" s="287">
        <v>8</v>
      </c>
      <c r="D513" s="115">
        <v>32224.560000000001</v>
      </c>
      <c r="E513" s="274">
        <f t="shared" si="14"/>
        <v>9873.605184</v>
      </c>
      <c r="F513" s="288">
        <f t="shared" si="15"/>
        <v>42098.165183999998</v>
      </c>
      <c r="G513" s="25">
        <v>1</v>
      </c>
      <c r="H513" s="116"/>
    </row>
    <row r="514" spans="1:8" x14ac:dyDescent="0.25">
      <c r="A514" s="287">
        <v>2328</v>
      </c>
      <c r="B514" s="287" t="s">
        <v>305</v>
      </c>
      <c r="C514" s="287">
        <v>8</v>
      </c>
      <c r="D514" s="115">
        <v>30565.22</v>
      </c>
      <c r="E514" s="274">
        <f t="shared" si="14"/>
        <v>9365.1834080000008</v>
      </c>
      <c r="F514" s="288">
        <f t="shared" si="15"/>
        <v>39930.403407999998</v>
      </c>
      <c r="G514" s="25">
        <v>1</v>
      </c>
      <c r="H514" s="116"/>
    </row>
    <row r="515" spans="1:8" x14ac:dyDescent="0.25">
      <c r="A515" s="287">
        <v>2329</v>
      </c>
      <c r="B515" s="287" t="s">
        <v>306</v>
      </c>
      <c r="C515" s="287">
        <v>5</v>
      </c>
      <c r="D515" s="115">
        <v>11162.71</v>
      </c>
      <c r="E515" s="274">
        <f t="shared" si="14"/>
        <v>3420.2543439999999</v>
      </c>
      <c r="F515" s="288">
        <f t="shared" si="15"/>
        <v>14582.964344</v>
      </c>
      <c r="G515" s="25">
        <v>0.14299999999999999</v>
      </c>
      <c r="H515" s="116">
        <v>0.85699999999999998</v>
      </c>
    </row>
    <row r="516" spans="1:8" x14ac:dyDescent="0.25">
      <c r="A516" s="287">
        <v>2330</v>
      </c>
      <c r="B516" s="287" t="s">
        <v>305</v>
      </c>
      <c r="C516" s="287">
        <v>8</v>
      </c>
      <c r="D516" s="115">
        <v>31871.74</v>
      </c>
      <c r="E516" s="274">
        <f t="shared" si="14"/>
        <v>9765.5011360000008</v>
      </c>
      <c r="F516" s="288">
        <f t="shared" si="15"/>
        <v>41637.241136000004</v>
      </c>
      <c r="G516" s="25">
        <v>1</v>
      </c>
      <c r="H516" s="116"/>
    </row>
    <row r="517" spans="1:8" x14ac:dyDescent="0.25">
      <c r="A517" s="287">
        <v>2332</v>
      </c>
      <c r="B517" s="287" t="s">
        <v>306</v>
      </c>
      <c r="C517" s="287">
        <v>8</v>
      </c>
      <c r="D517" s="115">
        <v>35598.300000000003</v>
      </c>
      <c r="E517" s="274">
        <f t="shared" si="14"/>
        <v>10907.319120000002</v>
      </c>
      <c r="F517" s="288">
        <f t="shared" si="15"/>
        <v>46505.619120000003</v>
      </c>
      <c r="G517" s="25">
        <v>1</v>
      </c>
      <c r="H517" s="116"/>
    </row>
    <row r="518" spans="1:8" x14ac:dyDescent="0.25">
      <c r="A518" s="287">
        <v>2333</v>
      </c>
      <c r="B518" s="287" t="s">
        <v>306</v>
      </c>
      <c r="C518" s="287">
        <v>6</v>
      </c>
      <c r="D518" s="115">
        <v>28131.64</v>
      </c>
      <c r="E518" s="274">
        <f t="shared" si="14"/>
        <v>8619.5344960000002</v>
      </c>
      <c r="F518" s="288">
        <f t="shared" si="15"/>
        <v>36751.174496</v>
      </c>
      <c r="G518" s="25">
        <v>1</v>
      </c>
      <c r="H518" s="116"/>
    </row>
    <row r="519" spans="1:8" x14ac:dyDescent="0.25">
      <c r="A519" s="287">
        <v>2334</v>
      </c>
      <c r="B519" s="287" t="s">
        <v>305</v>
      </c>
      <c r="C519" s="287">
        <v>8</v>
      </c>
      <c r="D519" s="115">
        <v>29093.08</v>
      </c>
      <c r="E519" s="274">
        <f t="shared" ref="E519:E582" si="16">$E$607*D519</f>
        <v>8914.1197120000015</v>
      </c>
      <c r="F519" s="288">
        <f t="shared" ref="F519:F582" si="17">SUM(D519:E519)</f>
        <v>38007.199712000001</v>
      </c>
      <c r="G519" s="25">
        <v>1</v>
      </c>
      <c r="H519" s="116"/>
    </row>
    <row r="520" spans="1:8" x14ac:dyDescent="0.25">
      <c r="A520" s="287">
        <v>2336</v>
      </c>
      <c r="B520" s="287" t="s">
        <v>306</v>
      </c>
      <c r="C520" s="287">
        <v>7</v>
      </c>
      <c r="D520" s="115">
        <v>28949.47</v>
      </c>
      <c r="E520" s="274">
        <f t="shared" si="16"/>
        <v>8870.1176080000005</v>
      </c>
      <c r="F520" s="288">
        <f t="shared" si="17"/>
        <v>37819.587608000002</v>
      </c>
      <c r="G520" s="25">
        <v>1</v>
      </c>
      <c r="H520" s="116"/>
    </row>
    <row r="521" spans="1:8" x14ac:dyDescent="0.25">
      <c r="A521" s="287">
        <v>2337</v>
      </c>
      <c r="B521" s="287" t="s">
        <v>306</v>
      </c>
      <c r="C521" s="287">
        <v>7</v>
      </c>
      <c r="D521" s="115">
        <v>33163.360000000001</v>
      </c>
      <c r="E521" s="274">
        <f t="shared" si="16"/>
        <v>10161.253504</v>
      </c>
      <c r="F521" s="288">
        <f t="shared" si="17"/>
        <v>43324.613504000001</v>
      </c>
      <c r="G521" s="25">
        <v>1</v>
      </c>
      <c r="H521" s="116"/>
    </row>
    <row r="522" spans="1:8" x14ac:dyDescent="0.25">
      <c r="A522" s="287">
        <v>2338</v>
      </c>
      <c r="B522" s="287" t="s">
        <v>305</v>
      </c>
      <c r="C522" s="287">
        <v>7</v>
      </c>
      <c r="D522" s="115">
        <v>29476.22</v>
      </c>
      <c r="E522" s="274">
        <f t="shared" si="16"/>
        <v>9031.5138079999997</v>
      </c>
      <c r="F522" s="288">
        <f t="shared" si="17"/>
        <v>38507.733808000005</v>
      </c>
      <c r="G522" s="25">
        <v>1</v>
      </c>
      <c r="H522" s="116"/>
    </row>
    <row r="523" spans="1:8" x14ac:dyDescent="0.25">
      <c r="A523" s="287">
        <v>2339</v>
      </c>
      <c r="B523" s="287" t="s">
        <v>306</v>
      </c>
      <c r="C523" s="287">
        <v>7</v>
      </c>
      <c r="D523" s="115">
        <v>30071.07</v>
      </c>
      <c r="E523" s="274">
        <f t="shared" si="16"/>
        <v>9213.7758479999993</v>
      </c>
      <c r="F523" s="288">
        <f t="shared" si="17"/>
        <v>39284.845847999997</v>
      </c>
      <c r="G523" s="25">
        <v>0.97829999999999995</v>
      </c>
      <c r="H523" s="116">
        <v>2.1700000000000001E-2</v>
      </c>
    </row>
    <row r="524" spans="1:8" x14ac:dyDescent="0.25">
      <c r="A524" s="287">
        <v>2340</v>
      </c>
      <c r="B524" s="287" t="s">
        <v>306</v>
      </c>
      <c r="C524" s="287">
        <v>7</v>
      </c>
      <c r="D524" s="115">
        <v>32419.22</v>
      </c>
      <c r="E524" s="274">
        <f t="shared" si="16"/>
        <v>9933.2490080000007</v>
      </c>
      <c r="F524" s="288">
        <f t="shared" si="17"/>
        <v>42352.469008</v>
      </c>
      <c r="G524" s="25">
        <v>7.5800000000000006E-2</v>
      </c>
      <c r="H524" s="116">
        <v>0.92420000000000002</v>
      </c>
    </row>
    <row r="525" spans="1:8" x14ac:dyDescent="0.25">
      <c r="A525" s="287">
        <v>2342</v>
      </c>
      <c r="B525" s="287" t="s">
        <v>305</v>
      </c>
      <c r="C525" s="287">
        <v>7</v>
      </c>
      <c r="D525" s="115">
        <v>29109.81</v>
      </c>
      <c r="E525" s="274">
        <f t="shared" si="16"/>
        <v>8919.2457840000006</v>
      </c>
      <c r="F525" s="288">
        <f t="shared" si="17"/>
        <v>38029.055784000004</v>
      </c>
      <c r="G525" s="25">
        <v>1</v>
      </c>
      <c r="H525" s="116"/>
    </row>
    <row r="526" spans="1:8" x14ac:dyDescent="0.25">
      <c r="A526" s="287">
        <v>2343</v>
      </c>
      <c r="B526" s="287" t="s">
        <v>305</v>
      </c>
      <c r="C526" s="287">
        <v>7</v>
      </c>
      <c r="D526" s="115">
        <v>29459.78</v>
      </c>
      <c r="E526" s="274">
        <f t="shared" si="16"/>
        <v>9026.4765919999991</v>
      </c>
      <c r="F526" s="288">
        <f t="shared" si="17"/>
        <v>38486.256591999998</v>
      </c>
      <c r="G526" s="25">
        <v>1</v>
      </c>
      <c r="H526" s="116"/>
    </row>
    <row r="527" spans="1:8" x14ac:dyDescent="0.25">
      <c r="A527" s="287">
        <v>2344</v>
      </c>
      <c r="B527" s="287" t="s">
        <v>306</v>
      </c>
      <c r="C527" s="287">
        <v>4</v>
      </c>
      <c r="D527" s="115">
        <v>21292.82</v>
      </c>
      <c r="E527" s="274">
        <f t="shared" si="16"/>
        <v>6524.1200479999998</v>
      </c>
      <c r="F527" s="288">
        <f t="shared" si="17"/>
        <v>27816.940048</v>
      </c>
      <c r="G527" s="25">
        <v>0.13200000000000001</v>
      </c>
      <c r="H527" s="116">
        <v>0.86699999999999999</v>
      </c>
    </row>
    <row r="528" spans="1:8" x14ac:dyDescent="0.25">
      <c r="A528" s="287">
        <v>2347</v>
      </c>
      <c r="B528" s="287" t="s">
        <v>305</v>
      </c>
      <c r="C528" s="287">
        <v>6</v>
      </c>
      <c r="D528" s="115">
        <v>27735.65</v>
      </c>
      <c r="E528" s="274">
        <f t="shared" si="16"/>
        <v>8498.2031600000009</v>
      </c>
      <c r="F528" s="288">
        <f t="shared" si="17"/>
        <v>36233.853159999999</v>
      </c>
      <c r="G528" s="25">
        <v>1</v>
      </c>
      <c r="H528" s="116"/>
    </row>
    <row r="529" spans="1:8" x14ac:dyDescent="0.25">
      <c r="A529" s="287">
        <v>2348</v>
      </c>
      <c r="B529" s="287" t="s">
        <v>305</v>
      </c>
      <c r="C529" s="287">
        <v>1</v>
      </c>
      <c r="D529" s="115">
        <v>4277.66</v>
      </c>
      <c r="E529" s="274">
        <f t="shared" si="16"/>
        <v>1310.6750239999999</v>
      </c>
      <c r="F529" s="288">
        <f t="shared" si="17"/>
        <v>5588.335024</v>
      </c>
      <c r="G529" s="25">
        <v>1</v>
      </c>
      <c r="H529" s="116"/>
    </row>
    <row r="530" spans="1:8" x14ac:dyDescent="0.25">
      <c r="A530" s="287">
        <v>2349</v>
      </c>
      <c r="B530" s="287" t="s">
        <v>306</v>
      </c>
      <c r="C530" s="287">
        <v>6</v>
      </c>
      <c r="D530" s="115">
        <v>24133.9</v>
      </c>
      <c r="E530" s="274">
        <f t="shared" si="16"/>
        <v>7394.6269600000005</v>
      </c>
      <c r="F530" s="288">
        <f t="shared" si="17"/>
        <v>31528.526960000003</v>
      </c>
      <c r="G530" s="25">
        <v>1</v>
      </c>
      <c r="H530" s="116"/>
    </row>
    <row r="531" spans="1:8" x14ac:dyDescent="0.25">
      <c r="A531" s="287">
        <v>2351</v>
      </c>
      <c r="B531" s="287" t="s">
        <v>306</v>
      </c>
      <c r="C531" s="287">
        <v>6</v>
      </c>
      <c r="D531" s="115">
        <v>22655.08</v>
      </c>
      <c r="E531" s="274">
        <f t="shared" si="16"/>
        <v>6941.5165120000011</v>
      </c>
      <c r="F531" s="288">
        <f t="shared" si="17"/>
        <v>29596.596512000004</v>
      </c>
      <c r="G531" s="25">
        <v>1</v>
      </c>
      <c r="H531" s="116"/>
    </row>
    <row r="532" spans="1:8" x14ac:dyDescent="0.25">
      <c r="A532" s="287">
        <v>2352</v>
      </c>
      <c r="B532" s="287" t="s">
        <v>306</v>
      </c>
      <c r="C532" s="287">
        <v>6</v>
      </c>
      <c r="D532" s="115">
        <v>20090.95</v>
      </c>
      <c r="E532" s="274">
        <f t="shared" si="16"/>
        <v>6155.86708</v>
      </c>
      <c r="F532" s="288">
        <f t="shared" si="17"/>
        <v>26246.817080000001</v>
      </c>
      <c r="G532" s="25">
        <v>1</v>
      </c>
      <c r="H532" s="116"/>
    </row>
    <row r="533" spans="1:8" x14ac:dyDescent="0.25">
      <c r="A533" s="287">
        <v>2353</v>
      </c>
      <c r="B533" s="287" t="s">
        <v>306</v>
      </c>
      <c r="C533" s="287">
        <v>6</v>
      </c>
      <c r="D533" s="115">
        <v>23231.85</v>
      </c>
      <c r="E533" s="274">
        <f t="shared" si="16"/>
        <v>7118.23884</v>
      </c>
      <c r="F533" s="288">
        <f t="shared" si="17"/>
        <v>30350.088839999997</v>
      </c>
      <c r="G533" s="25">
        <v>1</v>
      </c>
      <c r="H533" s="116"/>
    </row>
    <row r="534" spans="1:8" x14ac:dyDescent="0.25">
      <c r="A534" s="287">
        <v>2354</v>
      </c>
      <c r="B534" s="287" t="s">
        <v>305</v>
      </c>
      <c r="C534" s="287">
        <v>6</v>
      </c>
      <c r="D534" s="115">
        <v>28485.23</v>
      </c>
      <c r="E534" s="274">
        <f t="shared" si="16"/>
        <v>8727.8744719999995</v>
      </c>
      <c r="F534" s="288">
        <f t="shared" si="17"/>
        <v>37213.104471999999</v>
      </c>
      <c r="G534" s="25">
        <v>1</v>
      </c>
      <c r="H534" s="116"/>
    </row>
    <row r="535" spans="1:8" x14ac:dyDescent="0.25">
      <c r="A535" s="287">
        <v>2356</v>
      </c>
      <c r="B535" s="287" t="s">
        <v>305</v>
      </c>
      <c r="C535" s="287">
        <v>6</v>
      </c>
      <c r="D535" s="115">
        <v>14082.74</v>
      </c>
      <c r="E535" s="274">
        <f t="shared" si="16"/>
        <v>4314.9515359999996</v>
      </c>
      <c r="F535" s="288">
        <f t="shared" si="17"/>
        <v>18397.691535999998</v>
      </c>
      <c r="G535" s="25">
        <v>1</v>
      </c>
      <c r="H535" s="116"/>
    </row>
    <row r="536" spans="1:8" x14ac:dyDescent="0.25">
      <c r="A536" s="287">
        <v>2358</v>
      </c>
      <c r="B536" s="287" t="s">
        <v>306</v>
      </c>
      <c r="C536" s="287">
        <v>6</v>
      </c>
      <c r="D536" s="115">
        <v>21433.55</v>
      </c>
      <c r="E536" s="274">
        <f t="shared" si="16"/>
        <v>6567.2397199999996</v>
      </c>
      <c r="F536" s="288">
        <f t="shared" si="17"/>
        <v>28000.789720000001</v>
      </c>
      <c r="G536" s="25">
        <v>1</v>
      </c>
      <c r="H536" s="116"/>
    </row>
    <row r="537" spans="1:8" x14ac:dyDescent="0.25">
      <c r="A537" s="287">
        <v>2359</v>
      </c>
      <c r="B537" s="287" t="s">
        <v>306</v>
      </c>
      <c r="C537" s="287">
        <v>6</v>
      </c>
      <c r="D537" s="115">
        <v>21250.78</v>
      </c>
      <c r="E537" s="274">
        <f t="shared" si="16"/>
        <v>6511.2389919999996</v>
      </c>
      <c r="F537" s="288">
        <f t="shared" si="17"/>
        <v>27762.018991999998</v>
      </c>
      <c r="G537" s="25">
        <v>0.17649999999999999</v>
      </c>
      <c r="H537" s="116">
        <v>0.82350000000000001</v>
      </c>
    </row>
    <row r="538" spans="1:8" x14ac:dyDescent="0.25">
      <c r="A538" s="287">
        <v>2360</v>
      </c>
      <c r="B538" s="287" t="s">
        <v>306</v>
      </c>
      <c r="C538" s="287">
        <v>6</v>
      </c>
      <c r="D538" s="115">
        <v>21796.12</v>
      </c>
      <c r="E538" s="274">
        <f t="shared" si="16"/>
        <v>6678.3311679999997</v>
      </c>
      <c r="F538" s="288">
        <f t="shared" si="17"/>
        <v>28474.451168</v>
      </c>
      <c r="G538" s="25">
        <v>1</v>
      </c>
      <c r="H538" s="116"/>
    </row>
    <row r="539" spans="1:8" x14ac:dyDescent="0.25">
      <c r="A539" s="287">
        <v>2361</v>
      </c>
      <c r="B539" s="287" t="s">
        <v>306</v>
      </c>
      <c r="C539" s="287">
        <v>6</v>
      </c>
      <c r="D539" s="115">
        <v>21646.799999999999</v>
      </c>
      <c r="E539" s="274">
        <f t="shared" si="16"/>
        <v>6632.5795200000002</v>
      </c>
      <c r="F539" s="288">
        <f t="shared" si="17"/>
        <v>28279.379519999999</v>
      </c>
      <c r="G539" s="25">
        <v>1</v>
      </c>
      <c r="H539" s="116"/>
    </row>
    <row r="540" spans="1:8" x14ac:dyDescent="0.25">
      <c r="A540" s="287">
        <v>2362</v>
      </c>
      <c r="B540" s="287" t="s">
        <v>305</v>
      </c>
      <c r="C540" s="287">
        <v>5</v>
      </c>
      <c r="D540" s="115">
        <v>22561.79</v>
      </c>
      <c r="E540" s="274">
        <f t="shared" si="16"/>
        <v>6912.9324560000005</v>
      </c>
      <c r="F540" s="288">
        <f t="shared" si="17"/>
        <v>29474.722456000003</v>
      </c>
      <c r="G540" s="25">
        <v>0.17150000000000001</v>
      </c>
      <c r="H540" s="116">
        <v>0.82850000000000001</v>
      </c>
    </row>
    <row r="541" spans="1:8" x14ac:dyDescent="0.25">
      <c r="A541" s="287">
        <v>2363</v>
      </c>
      <c r="B541" s="287" t="s">
        <v>306</v>
      </c>
      <c r="C541" s="287">
        <v>5</v>
      </c>
      <c r="D541" s="115">
        <v>20449.169999999998</v>
      </c>
      <c r="E541" s="274">
        <f t="shared" si="16"/>
        <v>6265.6256879999992</v>
      </c>
      <c r="F541" s="288">
        <f t="shared" si="17"/>
        <v>26714.795687999998</v>
      </c>
      <c r="G541" s="25">
        <v>1</v>
      </c>
      <c r="H541" s="116"/>
    </row>
    <row r="542" spans="1:8" x14ac:dyDescent="0.25">
      <c r="A542" s="287">
        <v>2365</v>
      </c>
      <c r="B542" s="287" t="s">
        <v>306</v>
      </c>
      <c r="C542" s="287">
        <v>5</v>
      </c>
      <c r="D542" s="115">
        <v>18948.89</v>
      </c>
      <c r="E542" s="274">
        <f t="shared" si="16"/>
        <v>5805.9398959999999</v>
      </c>
      <c r="F542" s="288">
        <f t="shared" si="17"/>
        <v>24754.829895999999</v>
      </c>
      <c r="G542" s="25">
        <v>1</v>
      </c>
      <c r="H542" s="116"/>
    </row>
    <row r="543" spans="1:8" x14ac:dyDescent="0.25">
      <c r="A543" s="287">
        <v>2366</v>
      </c>
      <c r="B543" s="287" t="s">
        <v>306</v>
      </c>
      <c r="C543" s="287">
        <v>5</v>
      </c>
      <c r="D543" s="115">
        <v>19767.689999999999</v>
      </c>
      <c r="E543" s="274">
        <f t="shared" si="16"/>
        <v>6056.8202160000001</v>
      </c>
      <c r="F543" s="288">
        <f t="shared" si="17"/>
        <v>25824.510215999999</v>
      </c>
      <c r="G543" s="25">
        <v>1</v>
      </c>
      <c r="H543" s="116"/>
    </row>
    <row r="544" spans="1:8" x14ac:dyDescent="0.25">
      <c r="A544" s="287">
        <v>2367</v>
      </c>
      <c r="B544" s="287" t="s">
        <v>306</v>
      </c>
      <c r="C544" s="287">
        <v>5</v>
      </c>
      <c r="D544" s="115">
        <v>15989.05</v>
      </c>
      <c r="E544" s="274">
        <f t="shared" si="16"/>
        <v>4899.0449200000003</v>
      </c>
      <c r="F544" s="288">
        <f t="shared" si="17"/>
        <v>20888.09492</v>
      </c>
      <c r="G544" s="25">
        <v>0.125</v>
      </c>
      <c r="H544" s="116">
        <v>0.875</v>
      </c>
    </row>
    <row r="545" spans="1:8" x14ac:dyDescent="0.25">
      <c r="A545" s="287">
        <v>2368</v>
      </c>
      <c r="B545" s="287" t="s">
        <v>305</v>
      </c>
      <c r="C545" s="287">
        <v>5</v>
      </c>
      <c r="D545" s="115">
        <v>16637.21</v>
      </c>
      <c r="E545" s="274">
        <f t="shared" si="16"/>
        <v>5097.6411440000002</v>
      </c>
      <c r="F545" s="288">
        <f t="shared" si="17"/>
        <v>21734.851144</v>
      </c>
      <c r="G545" s="25">
        <v>9.7000000000000003E-2</v>
      </c>
      <c r="H545" s="116">
        <v>0.90300000000000002</v>
      </c>
    </row>
    <row r="546" spans="1:8" x14ac:dyDescent="0.25">
      <c r="A546" s="287">
        <v>2370</v>
      </c>
      <c r="B546" s="287" t="s">
        <v>305</v>
      </c>
      <c r="C546" s="287">
        <v>5</v>
      </c>
      <c r="D546" s="115">
        <v>20267.47</v>
      </c>
      <c r="E546" s="274">
        <f t="shared" si="16"/>
        <v>6209.9528080000009</v>
      </c>
      <c r="F546" s="288">
        <f t="shared" si="17"/>
        <v>26477.422808000003</v>
      </c>
      <c r="G546" s="25">
        <v>0.129</v>
      </c>
      <c r="H546" s="116">
        <v>0.871</v>
      </c>
    </row>
    <row r="547" spans="1:8" x14ac:dyDescent="0.25">
      <c r="A547" s="287">
        <v>2371</v>
      </c>
      <c r="B547" s="287" t="s">
        <v>306</v>
      </c>
      <c r="C547" s="287">
        <v>5</v>
      </c>
      <c r="D547" s="115">
        <v>17362.490000000002</v>
      </c>
      <c r="E547" s="274">
        <f t="shared" si="16"/>
        <v>5319.8669360000004</v>
      </c>
      <c r="F547" s="288">
        <f t="shared" si="17"/>
        <v>22682.356936000004</v>
      </c>
      <c r="G547" s="25">
        <v>1</v>
      </c>
      <c r="H547" s="116"/>
    </row>
    <row r="548" spans="1:8" x14ac:dyDescent="0.25">
      <c r="A548" s="287">
        <v>2372</v>
      </c>
      <c r="B548" s="287" t="s">
        <v>306</v>
      </c>
      <c r="C548" s="287">
        <v>5</v>
      </c>
      <c r="D548" s="115">
        <v>17504.580000000002</v>
      </c>
      <c r="E548" s="274">
        <f t="shared" si="16"/>
        <v>5363.4033120000004</v>
      </c>
      <c r="F548" s="288">
        <f t="shared" si="17"/>
        <v>22867.983312000004</v>
      </c>
      <c r="G548" s="25">
        <v>0.13300000000000001</v>
      </c>
      <c r="H548" s="116">
        <v>0.86699999999999999</v>
      </c>
    </row>
    <row r="549" spans="1:8" x14ac:dyDescent="0.25">
      <c r="A549" s="287">
        <v>2374</v>
      </c>
      <c r="B549" s="287" t="s">
        <v>306</v>
      </c>
      <c r="C549" s="287">
        <v>4</v>
      </c>
      <c r="D549" s="115">
        <v>16109.81</v>
      </c>
      <c r="E549" s="274">
        <f t="shared" si="16"/>
        <v>4936.0457839999999</v>
      </c>
      <c r="F549" s="288">
        <f t="shared" si="17"/>
        <v>21045.855783999999</v>
      </c>
      <c r="G549" s="25">
        <v>1</v>
      </c>
      <c r="H549" s="116"/>
    </row>
    <row r="550" spans="1:8" x14ac:dyDescent="0.25">
      <c r="A550" s="287">
        <v>2375</v>
      </c>
      <c r="B550" s="287" t="s">
        <v>306</v>
      </c>
      <c r="C550" s="287">
        <v>4</v>
      </c>
      <c r="D550" s="115">
        <v>14861.68</v>
      </c>
      <c r="E550" s="274">
        <f t="shared" si="16"/>
        <v>4553.6187520000003</v>
      </c>
      <c r="F550" s="288">
        <f t="shared" si="17"/>
        <v>19415.298752000002</v>
      </c>
      <c r="G550" s="25">
        <v>1</v>
      </c>
      <c r="H550" s="116"/>
    </row>
    <row r="551" spans="1:8" x14ac:dyDescent="0.25">
      <c r="A551" s="287">
        <v>2376</v>
      </c>
      <c r="B551" s="287" t="s">
        <v>306</v>
      </c>
      <c r="C551" s="287">
        <v>4</v>
      </c>
      <c r="D551" s="115">
        <v>16237.18</v>
      </c>
      <c r="E551" s="274">
        <f t="shared" si="16"/>
        <v>4975.0719520000002</v>
      </c>
      <c r="F551" s="288">
        <f t="shared" si="17"/>
        <v>21212.251951999999</v>
      </c>
      <c r="G551" s="25">
        <v>1</v>
      </c>
      <c r="H551" s="116"/>
    </row>
    <row r="552" spans="1:8" x14ac:dyDescent="0.25">
      <c r="A552" s="287">
        <v>2377</v>
      </c>
      <c r="B552" s="287" t="s">
        <v>306</v>
      </c>
      <c r="C552" s="287">
        <v>4</v>
      </c>
      <c r="D552" s="115">
        <v>14946.95</v>
      </c>
      <c r="E552" s="274">
        <f t="shared" si="16"/>
        <v>4579.7454800000005</v>
      </c>
      <c r="F552" s="288">
        <f t="shared" si="17"/>
        <v>19526.695480000002</v>
      </c>
      <c r="G552" s="25">
        <v>1</v>
      </c>
      <c r="H552" s="116"/>
    </row>
    <row r="553" spans="1:8" x14ac:dyDescent="0.25">
      <c r="A553" s="287">
        <v>2378</v>
      </c>
      <c r="B553" s="287" t="s">
        <v>305</v>
      </c>
      <c r="C553" s="287">
        <v>4</v>
      </c>
      <c r="D553" s="115">
        <v>18164.78</v>
      </c>
      <c r="E553" s="274">
        <f t="shared" si="16"/>
        <v>5565.6885919999995</v>
      </c>
      <c r="F553" s="288">
        <f t="shared" si="17"/>
        <v>23730.468591999997</v>
      </c>
      <c r="G553" s="25">
        <v>1</v>
      </c>
      <c r="H553" s="116"/>
    </row>
    <row r="554" spans="1:8" x14ac:dyDescent="0.25">
      <c r="A554" s="287">
        <v>2379</v>
      </c>
      <c r="B554" s="287" t="s">
        <v>305</v>
      </c>
      <c r="C554" s="287">
        <v>4</v>
      </c>
      <c r="D554" s="115">
        <v>18634.080000000002</v>
      </c>
      <c r="E554" s="274">
        <f t="shared" si="16"/>
        <v>5709.4821120000006</v>
      </c>
      <c r="F554" s="288">
        <f t="shared" si="17"/>
        <v>24343.562112000003</v>
      </c>
      <c r="G554" s="25">
        <v>1</v>
      </c>
      <c r="H554" s="116"/>
    </row>
    <row r="555" spans="1:8" x14ac:dyDescent="0.25">
      <c r="A555" s="287">
        <v>2381</v>
      </c>
      <c r="B555" s="287" t="s">
        <v>306</v>
      </c>
      <c r="C555" s="287">
        <v>4</v>
      </c>
      <c r="D555" s="115">
        <v>15463.88</v>
      </c>
      <c r="E555" s="274">
        <f t="shared" si="16"/>
        <v>4738.1328320000002</v>
      </c>
      <c r="F555" s="288">
        <f t="shared" si="17"/>
        <v>20202.012832</v>
      </c>
      <c r="G555" s="25">
        <v>0.16669999999999999</v>
      </c>
      <c r="H555" s="116">
        <v>0.83330000000000004</v>
      </c>
    </row>
    <row r="556" spans="1:8" x14ac:dyDescent="0.25">
      <c r="A556" s="287">
        <v>2382</v>
      </c>
      <c r="B556" s="287" t="s">
        <v>306</v>
      </c>
      <c r="C556" s="287">
        <v>4</v>
      </c>
      <c r="D556" s="115">
        <v>14251.06</v>
      </c>
      <c r="E556" s="274">
        <f t="shared" si="16"/>
        <v>4366.5247840000002</v>
      </c>
      <c r="F556" s="288">
        <f t="shared" si="17"/>
        <v>18617.584783999999</v>
      </c>
      <c r="G556" s="25">
        <v>1</v>
      </c>
      <c r="H556" s="116"/>
    </row>
    <row r="557" spans="1:8" x14ac:dyDescent="0.25">
      <c r="A557" s="287">
        <v>2383</v>
      </c>
      <c r="B557" s="287" t="s">
        <v>306</v>
      </c>
      <c r="C557" s="287">
        <v>4</v>
      </c>
      <c r="D557" s="115">
        <v>15061.66</v>
      </c>
      <c r="E557" s="274">
        <f t="shared" si="16"/>
        <v>4614.8926240000001</v>
      </c>
      <c r="F557" s="288">
        <f t="shared" si="17"/>
        <v>19676.552624</v>
      </c>
      <c r="G557" s="25">
        <v>1</v>
      </c>
      <c r="H557" s="116"/>
    </row>
    <row r="558" spans="1:8" x14ac:dyDescent="0.25">
      <c r="A558" s="287">
        <v>2385</v>
      </c>
      <c r="B558" s="287" t="s">
        <v>305</v>
      </c>
      <c r="C558" s="287">
        <v>4</v>
      </c>
      <c r="D558" s="115">
        <v>16662.990000000002</v>
      </c>
      <c r="E558" s="274">
        <f t="shared" si="16"/>
        <v>5105.5401360000005</v>
      </c>
      <c r="F558" s="288">
        <f t="shared" si="17"/>
        <v>21768.530136000001</v>
      </c>
      <c r="G558" s="25">
        <v>1</v>
      </c>
      <c r="H558" s="116"/>
    </row>
    <row r="559" spans="1:8" x14ac:dyDescent="0.25">
      <c r="A559" s="287">
        <v>2386</v>
      </c>
      <c r="B559" s="287" t="s">
        <v>306</v>
      </c>
      <c r="C559" s="287">
        <v>4</v>
      </c>
      <c r="D559" s="115">
        <v>14818.36</v>
      </c>
      <c r="E559" s="274">
        <f t="shared" si="16"/>
        <v>4540.3455039999999</v>
      </c>
      <c r="F559" s="288">
        <f t="shared" si="17"/>
        <v>19358.705504000001</v>
      </c>
      <c r="G559" s="25">
        <v>0.32250000000000001</v>
      </c>
      <c r="H559" s="116">
        <v>0.67749999999999999</v>
      </c>
    </row>
    <row r="560" spans="1:8" x14ac:dyDescent="0.25">
      <c r="A560" s="287">
        <v>2387</v>
      </c>
      <c r="B560" s="287" t="s">
        <v>305</v>
      </c>
      <c r="C560" s="287">
        <v>4</v>
      </c>
      <c r="D560" s="115">
        <v>17233.009999999998</v>
      </c>
      <c r="E560" s="274">
        <f t="shared" si="16"/>
        <v>5280.1942639999997</v>
      </c>
      <c r="F560" s="288">
        <f t="shared" si="17"/>
        <v>22513.204264</v>
      </c>
      <c r="G560" s="25">
        <v>1</v>
      </c>
      <c r="H560" s="116"/>
    </row>
    <row r="561" spans="1:8" x14ac:dyDescent="0.25">
      <c r="A561" s="287">
        <v>2389</v>
      </c>
      <c r="B561" s="287" t="s">
        <v>306</v>
      </c>
      <c r="C561" s="287">
        <v>3</v>
      </c>
      <c r="D561" s="115">
        <v>11824.28</v>
      </c>
      <c r="E561" s="274">
        <f t="shared" si="16"/>
        <v>3622.9593920000002</v>
      </c>
      <c r="F561" s="288">
        <f t="shared" si="17"/>
        <v>15447.239392000001</v>
      </c>
      <c r="G561" s="25">
        <v>1</v>
      </c>
      <c r="H561" s="116"/>
    </row>
    <row r="562" spans="1:8" x14ac:dyDescent="0.25">
      <c r="A562" s="287">
        <v>2390</v>
      </c>
      <c r="B562" s="287" t="s">
        <v>306</v>
      </c>
      <c r="C562" s="287">
        <v>3</v>
      </c>
      <c r="D562" s="115">
        <v>12131.22</v>
      </c>
      <c r="E562" s="274">
        <f t="shared" si="16"/>
        <v>3717.0058079999999</v>
      </c>
      <c r="F562" s="288">
        <f t="shared" si="17"/>
        <v>15848.225807999999</v>
      </c>
      <c r="G562" s="25"/>
      <c r="H562" s="116">
        <v>1</v>
      </c>
    </row>
    <row r="563" spans="1:8" x14ac:dyDescent="0.25">
      <c r="A563" s="287">
        <v>2391</v>
      </c>
      <c r="B563" s="287" t="s">
        <v>306</v>
      </c>
      <c r="C563" s="287">
        <v>3</v>
      </c>
      <c r="D563" s="115">
        <v>11601.62</v>
      </c>
      <c r="E563" s="274">
        <f t="shared" si="16"/>
        <v>3554.7363680000003</v>
      </c>
      <c r="F563" s="288">
        <f t="shared" si="17"/>
        <v>15156.356368000001</v>
      </c>
      <c r="G563" s="25"/>
      <c r="H563" s="116">
        <v>1</v>
      </c>
    </row>
    <row r="564" spans="1:8" x14ac:dyDescent="0.25">
      <c r="A564" s="287">
        <v>2392</v>
      </c>
      <c r="B564" s="287" t="s">
        <v>306</v>
      </c>
      <c r="C564" s="287">
        <v>3</v>
      </c>
      <c r="D564" s="115">
        <v>11282.18</v>
      </c>
      <c r="E564" s="274">
        <f t="shared" si="16"/>
        <v>3456.8599520000002</v>
      </c>
      <c r="F564" s="288">
        <f t="shared" si="17"/>
        <v>14739.039952000001</v>
      </c>
      <c r="G564" s="25">
        <v>1</v>
      </c>
      <c r="H564" s="116"/>
    </row>
    <row r="565" spans="1:8" x14ac:dyDescent="0.25">
      <c r="A565" s="287">
        <v>2393</v>
      </c>
      <c r="B565" s="287" t="s">
        <v>305</v>
      </c>
      <c r="C565" s="287">
        <v>3</v>
      </c>
      <c r="D565" s="115">
        <v>9855.9</v>
      </c>
      <c r="E565" s="274">
        <f t="shared" si="16"/>
        <v>3019.8477600000001</v>
      </c>
      <c r="F565" s="288">
        <f t="shared" si="17"/>
        <v>12875.74776</v>
      </c>
      <c r="G565" s="25">
        <v>1</v>
      </c>
      <c r="H565" s="116"/>
    </row>
    <row r="566" spans="1:8" x14ac:dyDescent="0.25">
      <c r="A566" s="287">
        <v>2394</v>
      </c>
      <c r="B566" s="287" t="s">
        <v>305</v>
      </c>
      <c r="C566" s="287">
        <v>3</v>
      </c>
      <c r="D566" s="115">
        <v>13792.29</v>
      </c>
      <c r="E566" s="274">
        <f t="shared" si="16"/>
        <v>4225.9576560000005</v>
      </c>
      <c r="F566" s="288">
        <f t="shared" si="17"/>
        <v>18018.247656</v>
      </c>
      <c r="G566" s="25">
        <v>7.3999999999999996E-2</v>
      </c>
      <c r="H566" s="116">
        <v>0.92600000000000005</v>
      </c>
    </row>
    <row r="567" spans="1:8" x14ac:dyDescent="0.25">
      <c r="A567" s="287">
        <v>2395</v>
      </c>
      <c r="B567" s="287" t="s">
        <v>306</v>
      </c>
      <c r="C567" s="287">
        <v>3</v>
      </c>
      <c r="D567" s="115">
        <v>11531.52</v>
      </c>
      <c r="E567" s="274">
        <f t="shared" si="16"/>
        <v>3533.257728</v>
      </c>
      <c r="F567" s="288">
        <f t="shared" si="17"/>
        <v>15064.777728000001</v>
      </c>
      <c r="G567" s="25">
        <v>0.17649999999999999</v>
      </c>
      <c r="H567" s="116">
        <v>0.82350000000000001</v>
      </c>
    </row>
    <row r="568" spans="1:8" x14ac:dyDescent="0.25">
      <c r="A568" s="287">
        <v>2396</v>
      </c>
      <c r="B568" s="287" t="s">
        <v>305</v>
      </c>
      <c r="C568" s="287">
        <v>3</v>
      </c>
      <c r="D568" s="115">
        <v>12869.72</v>
      </c>
      <c r="E568" s="274">
        <f t="shared" si="16"/>
        <v>3943.2822080000001</v>
      </c>
      <c r="F568" s="288">
        <f t="shared" si="17"/>
        <v>16813.002207999998</v>
      </c>
      <c r="G568" s="25">
        <v>0.51700000000000002</v>
      </c>
      <c r="H568" s="116">
        <v>0.48299999999999998</v>
      </c>
    </row>
    <row r="569" spans="1:8" x14ac:dyDescent="0.25">
      <c r="A569" s="287">
        <v>2397</v>
      </c>
      <c r="B569" s="287" t="s">
        <v>305</v>
      </c>
      <c r="C569" s="287">
        <v>3</v>
      </c>
      <c r="D569" s="115">
        <v>10912.84</v>
      </c>
      <c r="E569" s="274">
        <f t="shared" si="16"/>
        <v>3343.694176</v>
      </c>
      <c r="F569" s="288">
        <f t="shared" si="17"/>
        <v>14256.534176000001</v>
      </c>
      <c r="G569" s="25">
        <v>1</v>
      </c>
      <c r="H569" s="116"/>
    </row>
    <row r="570" spans="1:8" x14ac:dyDescent="0.25">
      <c r="A570" s="287">
        <v>2398</v>
      </c>
      <c r="B570" s="287" t="s">
        <v>306</v>
      </c>
      <c r="C570" s="287">
        <v>3</v>
      </c>
      <c r="D570" s="115">
        <v>11131.62</v>
      </c>
      <c r="E570" s="274">
        <f t="shared" si="16"/>
        <v>3410.7283680000005</v>
      </c>
      <c r="F570" s="288">
        <f t="shared" si="17"/>
        <v>14542.348368000001</v>
      </c>
      <c r="G570" s="25">
        <v>1</v>
      </c>
      <c r="H570" s="116"/>
    </row>
    <row r="571" spans="1:8" x14ac:dyDescent="0.25">
      <c r="A571" s="287">
        <v>2399</v>
      </c>
      <c r="B571" s="287" t="s">
        <v>305</v>
      </c>
      <c r="C571" s="287">
        <v>3</v>
      </c>
      <c r="D571" s="115">
        <v>12471.66</v>
      </c>
      <c r="E571" s="274">
        <f t="shared" si="16"/>
        <v>3821.316624</v>
      </c>
      <c r="F571" s="288">
        <f t="shared" si="17"/>
        <v>16292.976623999999</v>
      </c>
      <c r="G571" s="25">
        <v>0.29299999999999998</v>
      </c>
      <c r="H571" s="116">
        <v>0.70699999999999996</v>
      </c>
    </row>
    <row r="572" spans="1:8" x14ac:dyDescent="0.25">
      <c r="A572" s="287">
        <v>2400</v>
      </c>
      <c r="B572" s="287" t="s">
        <v>305</v>
      </c>
      <c r="C572" s="287">
        <v>3</v>
      </c>
      <c r="D572" s="115">
        <v>11274.09</v>
      </c>
      <c r="E572" s="274">
        <f t="shared" si="16"/>
        <v>3454.3811760000003</v>
      </c>
      <c r="F572" s="288">
        <f t="shared" si="17"/>
        <v>14728.471176000001</v>
      </c>
      <c r="G572" s="25">
        <v>1</v>
      </c>
      <c r="H572" s="116"/>
    </row>
    <row r="573" spans="1:8" x14ac:dyDescent="0.25">
      <c r="A573" s="287">
        <v>2401</v>
      </c>
      <c r="B573" s="287" t="s">
        <v>306</v>
      </c>
      <c r="C573" s="287">
        <v>1</v>
      </c>
      <c r="D573" s="115">
        <v>3936.05</v>
      </c>
      <c r="E573" s="274">
        <f t="shared" si="16"/>
        <v>1206.0057200000001</v>
      </c>
      <c r="F573" s="288">
        <f t="shared" si="17"/>
        <v>5142.0557200000003</v>
      </c>
      <c r="G573" s="25">
        <v>1</v>
      </c>
      <c r="H573" s="116"/>
    </row>
    <row r="574" spans="1:8" x14ac:dyDescent="0.25">
      <c r="A574" s="287">
        <v>2402</v>
      </c>
      <c r="B574" s="287" t="s">
        <v>306</v>
      </c>
      <c r="C574" s="287">
        <v>3</v>
      </c>
      <c r="D574" s="115">
        <v>8753.85</v>
      </c>
      <c r="E574" s="274">
        <f t="shared" si="16"/>
        <v>2682.1796400000003</v>
      </c>
      <c r="F574" s="288">
        <f t="shared" si="17"/>
        <v>11436.029640000001</v>
      </c>
      <c r="G574" s="25">
        <v>1</v>
      </c>
      <c r="H574" s="116"/>
    </row>
    <row r="575" spans="1:8" x14ac:dyDescent="0.25">
      <c r="A575" s="287">
        <v>2403</v>
      </c>
      <c r="B575" s="287" t="s">
        <v>306</v>
      </c>
      <c r="C575" s="287">
        <v>3</v>
      </c>
      <c r="D575" s="115">
        <v>10277.41</v>
      </c>
      <c r="E575" s="274">
        <f t="shared" si="16"/>
        <v>3148.9984239999999</v>
      </c>
      <c r="F575" s="288">
        <f t="shared" si="17"/>
        <v>13426.408423999999</v>
      </c>
      <c r="G575" s="25">
        <v>1</v>
      </c>
      <c r="H575" s="116"/>
    </row>
    <row r="576" spans="1:8" x14ac:dyDescent="0.25">
      <c r="A576" s="287">
        <v>2405</v>
      </c>
      <c r="B576" s="287" t="s">
        <v>306</v>
      </c>
      <c r="C576" s="287">
        <v>3</v>
      </c>
      <c r="D576" s="115">
        <v>8735.32</v>
      </c>
      <c r="E576" s="274">
        <f t="shared" si="16"/>
        <v>2676.5020479999998</v>
      </c>
      <c r="F576" s="288">
        <f t="shared" si="17"/>
        <v>11411.822048</v>
      </c>
      <c r="G576" s="25">
        <v>1</v>
      </c>
      <c r="H576" s="116"/>
    </row>
    <row r="577" spans="1:8" x14ac:dyDescent="0.25">
      <c r="A577" s="287">
        <v>2406</v>
      </c>
      <c r="B577" s="287" t="s">
        <v>305</v>
      </c>
      <c r="C577" s="287">
        <v>3</v>
      </c>
      <c r="D577" s="115">
        <v>10717.6</v>
      </c>
      <c r="E577" s="274">
        <f t="shared" si="16"/>
        <v>3283.87264</v>
      </c>
      <c r="F577" s="288">
        <f t="shared" si="17"/>
        <v>14001.47264</v>
      </c>
      <c r="G577" s="25">
        <v>1</v>
      </c>
      <c r="H577" s="116"/>
    </row>
    <row r="578" spans="1:8" x14ac:dyDescent="0.25">
      <c r="A578" s="287">
        <v>2407</v>
      </c>
      <c r="B578" s="287" t="s">
        <v>306</v>
      </c>
      <c r="C578" s="287">
        <v>3</v>
      </c>
      <c r="D578" s="115">
        <v>8019.02</v>
      </c>
      <c r="E578" s="274">
        <f t="shared" si="16"/>
        <v>2457.027728</v>
      </c>
      <c r="F578" s="288">
        <f t="shared" si="17"/>
        <v>10476.047728000001</v>
      </c>
      <c r="G578" s="25">
        <v>1</v>
      </c>
      <c r="H578" s="116"/>
    </row>
    <row r="579" spans="1:8" x14ac:dyDescent="0.25">
      <c r="A579" s="287">
        <v>2408</v>
      </c>
      <c r="B579" s="287" t="s">
        <v>306</v>
      </c>
      <c r="C579" s="287">
        <v>2</v>
      </c>
      <c r="D579" s="115">
        <v>7531.69</v>
      </c>
      <c r="E579" s="274">
        <f t="shared" si="16"/>
        <v>2307.709816</v>
      </c>
      <c r="F579" s="288">
        <f t="shared" si="17"/>
        <v>9839.3998159999992</v>
      </c>
      <c r="G579" s="25">
        <v>1</v>
      </c>
      <c r="H579" s="116"/>
    </row>
    <row r="580" spans="1:8" x14ac:dyDescent="0.25">
      <c r="A580" s="287">
        <v>2409</v>
      </c>
      <c r="B580" s="287" t="s">
        <v>305</v>
      </c>
      <c r="C580" s="287">
        <v>3</v>
      </c>
      <c r="D580" s="115">
        <v>11425.18</v>
      </c>
      <c r="E580" s="274">
        <f t="shared" si="16"/>
        <v>3500.6751520000003</v>
      </c>
      <c r="F580" s="288">
        <f t="shared" si="17"/>
        <v>14925.855152</v>
      </c>
      <c r="G580" s="25">
        <v>1</v>
      </c>
      <c r="H580" s="116"/>
    </row>
    <row r="581" spans="1:8" x14ac:dyDescent="0.25">
      <c r="A581" s="287">
        <v>2411</v>
      </c>
      <c r="B581" s="287" t="s">
        <v>306</v>
      </c>
      <c r="C581" s="287">
        <v>2</v>
      </c>
      <c r="D581" s="115">
        <v>7176.4</v>
      </c>
      <c r="E581" s="274">
        <f t="shared" si="16"/>
        <v>2198.8489599999998</v>
      </c>
      <c r="F581" s="288">
        <f t="shared" si="17"/>
        <v>9375.248959999999</v>
      </c>
      <c r="G581" s="25">
        <v>1</v>
      </c>
      <c r="H581" s="116"/>
    </row>
    <row r="582" spans="1:8" x14ac:dyDescent="0.25">
      <c r="A582" s="287">
        <v>2412</v>
      </c>
      <c r="B582" s="287" t="s">
        <v>306</v>
      </c>
      <c r="C582" s="287">
        <v>2</v>
      </c>
      <c r="D582" s="115">
        <v>6380.54</v>
      </c>
      <c r="E582" s="274">
        <f t="shared" si="16"/>
        <v>1954.9974560000001</v>
      </c>
      <c r="F582" s="288">
        <f t="shared" si="17"/>
        <v>8335.537456</v>
      </c>
      <c r="G582" s="25"/>
      <c r="H582" s="116">
        <v>1</v>
      </c>
    </row>
    <row r="583" spans="1:8" x14ac:dyDescent="0.25">
      <c r="A583" s="287">
        <v>2413</v>
      </c>
      <c r="B583" s="287" t="s">
        <v>305</v>
      </c>
      <c r="C583" s="287">
        <v>2</v>
      </c>
      <c r="D583" s="115">
        <v>8065.2</v>
      </c>
      <c r="E583" s="274">
        <f t="shared" ref="E583:E599" si="18">$E$607*D583</f>
        <v>2471.1772799999999</v>
      </c>
      <c r="F583" s="288">
        <f t="shared" ref="F583:F599" si="19">SUM(D583:E583)</f>
        <v>10536.377280000001</v>
      </c>
      <c r="G583" s="25">
        <v>1</v>
      </c>
      <c r="H583" s="116"/>
    </row>
    <row r="584" spans="1:8" x14ac:dyDescent="0.25">
      <c r="A584" s="287">
        <v>2414</v>
      </c>
      <c r="B584" s="287" t="s">
        <v>305</v>
      </c>
      <c r="C584" s="287">
        <v>2</v>
      </c>
      <c r="D584" s="115">
        <v>6528.66</v>
      </c>
      <c r="E584" s="274">
        <f t="shared" si="18"/>
        <v>2000.3814239999999</v>
      </c>
      <c r="F584" s="288">
        <f t="shared" si="19"/>
        <v>8529.0414239999991</v>
      </c>
      <c r="G584" s="25">
        <v>6.5000000000000002E-2</v>
      </c>
      <c r="H584" s="116">
        <v>0.93500000000000005</v>
      </c>
    </row>
    <row r="585" spans="1:8" x14ac:dyDescent="0.25">
      <c r="A585" s="287">
        <v>2415</v>
      </c>
      <c r="B585" s="287" t="s">
        <v>306</v>
      </c>
      <c r="C585" s="287">
        <v>2</v>
      </c>
      <c r="D585" s="115">
        <v>6304.61</v>
      </c>
      <c r="E585" s="274">
        <f t="shared" si="18"/>
        <v>1931.7325039999998</v>
      </c>
      <c r="F585" s="288">
        <f t="shared" si="19"/>
        <v>8236.3425040000002</v>
      </c>
      <c r="G585" s="25">
        <v>0.70840000000000003</v>
      </c>
      <c r="H585" s="116">
        <v>0.29160000000000003</v>
      </c>
    </row>
    <row r="586" spans="1:8" x14ac:dyDescent="0.25">
      <c r="A586" s="287">
        <v>2416</v>
      </c>
      <c r="B586" s="287" t="s">
        <v>305</v>
      </c>
      <c r="C586" s="287">
        <v>2</v>
      </c>
      <c r="D586" s="115">
        <v>8218.93</v>
      </c>
      <c r="E586" s="274">
        <f t="shared" si="18"/>
        <v>2518.2801520000003</v>
      </c>
      <c r="F586" s="288">
        <f t="shared" si="19"/>
        <v>10737.210152</v>
      </c>
      <c r="G586" s="25">
        <v>1</v>
      </c>
      <c r="H586" s="116"/>
    </row>
    <row r="587" spans="1:8" x14ac:dyDescent="0.25">
      <c r="A587" s="287">
        <v>2418</v>
      </c>
      <c r="B587" s="287" t="s">
        <v>305</v>
      </c>
      <c r="C587" s="287">
        <v>2</v>
      </c>
      <c r="D587" s="115">
        <v>6927.69</v>
      </c>
      <c r="E587" s="274">
        <f t="shared" si="18"/>
        <v>2122.6442160000001</v>
      </c>
      <c r="F587" s="288">
        <f t="shared" si="19"/>
        <v>9050.3342159999993</v>
      </c>
      <c r="G587" s="25">
        <v>1</v>
      </c>
      <c r="H587" s="116"/>
    </row>
    <row r="588" spans="1:8" x14ac:dyDescent="0.25">
      <c r="A588" s="287">
        <v>2419</v>
      </c>
      <c r="B588" s="287" t="s">
        <v>306</v>
      </c>
      <c r="C588" s="287">
        <v>2</v>
      </c>
      <c r="D588" s="115">
        <v>5909.1</v>
      </c>
      <c r="E588" s="274">
        <f t="shared" si="18"/>
        <v>1810.5482400000001</v>
      </c>
      <c r="F588" s="288">
        <f t="shared" si="19"/>
        <v>7719.6482400000004</v>
      </c>
      <c r="G588" s="25">
        <v>1</v>
      </c>
      <c r="H588" s="116"/>
    </row>
    <row r="589" spans="1:8" x14ac:dyDescent="0.25">
      <c r="A589" s="287">
        <v>2420</v>
      </c>
      <c r="B589" s="287" t="s">
        <v>305</v>
      </c>
      <c r="C589" s="287">
        <v>2</v>
      </c>
      <c r="D589" s="115">
        <v>5899.21</v>
      </c>
      <c r="E589" s="274">
        <f t="shared" si="18"/>
        <v>1807.5179439999999</v>
      </c>
      <c r="F589" s="288">
        <f t="shared" si="19"/>
        <v>7706.7279440000002</v>
      </c>
      <c r="G589" s="25">
        <v>1</v>
      </c>
      <c r="H589" s="116"/>
    </row>
    <row r="590" spans="1:8" x14ac:dyDescent="0.25">
      <c r="A590" s="287">
        <v>2422</v>
      </c>
      <c r="B590" s="287" t="s">
        <v>306</v>
      </c>
      <c r="C590" s="287">
        <v>2</v>
      </c>
      <c r="D590" s="115">
        <v>5201.29</v>
      </c>
      <c r="E590" s="274">
        <f t="shared" si="18"/>
        <v>1593.675256</v>
      </c>
      <c r="F590" s="288">
        <f t="shared" si="19"/>
        <v>6794.9652559999995</v>
      </c>
      <c r="G590" s="25">
        <v>1</v>
      </c>
      <c r="H590" s="116"/>
    </row>
    <row r="591" spans="1:8" x14ac:dyDescent="0.25">
      <c r="A591" s="287">
        <v>2423</v>
      </c>
      <c r="B591" s="287" t="s">
        <v>306</v>
      </c>
      <c r="C591" s="287">
        <v>1</v>
      </c>
      <c r="D591" s="115">
        <v>3119.33</v>
      </c>
      <c r="E591" s="274">
        <f t="shared" si="18"/>
        <v>955.76271199999996</v>
      </c>
      <c r="F591" s="288">
        <f t="shared" si="19"/>
        <v>4075.0927119999997</v>
      </c>
      <c r="G591" s="25">
        <v>1</v>
      </c>
      <c r="H591" s="116"/>
    </row>
    <row r="592" spans="1:8" x14ac:dyDescent="0.25">
      <c r="A592" s="287">
        <v>2424</v>
      </c>
      <c r="B592" s="287" t="s">
        <v>306</v>
      </c>
      <c r="C592" s="287">
        <v>1</v>
      </c>
      <c r="D592" s="115">
        <v>3474.51</v>
      </c>
      <c r="E592" s="274">
        <f t="shared" si="18"/>
        <v>1064.589864</v>
      </c>
      <c r="F592" s="288">
        <f t="shared" si="19"/>
        <v>4539.0998639999998</v>
      </c>
      <c r="G592" s="25">
        <v>1</v>
      </c>
      <c r="H592" s="116"/>
    </row>
    <row r="593" spans="1:8" x14ac:dyDescent="0.25">
      <c r="A593" s="287">
        <v>2425</v>
      </c>
      <c r="B593" s="287" t="s">
        <v>306</v>
      </c>
      <c r="C593" s="287">
        <v>1</v>
      </c>
      <c r="D593" s="115">
        <v>3167.13</v>
      </c>
      <c r="E593" s="274">
        <f t="shared" si="18"/>
        <v>970.40863200000001</v>
      </c>
      <c r="F593" s="288">
        <f t="shared" si="19"/>
        <v>4137.5386319999998</v>
      </c>
      <c r="G593" s="25">
        <v>0.2676</v>
      </c>
      <c r="H593" s="116">
        <v>0.73240000000000005</v>
      </c>
    </row>
    <row r="594" spans="1:8" x14ac:dyDescent="0.25">
      <c r="A594" s="287">
        <v>2426</v>
      </c>
      <c r="B594" s="287" t="s">
        <v>306</v>
      </c>
      <c r="C594" s="287">
        <v>1</v>
      </c>
      <c r="D594" s="115">
        <v>99.21</v>
      </c>
      <c r="E594" s="274">
        <f t="shared" si="18"/>
        <v>30.397943999999999</v>
      </c>
      <c r="F594" s="288">
        <f t="shared" si="19"/>
        <v>129.607944</v>
      </c>
      <c r="G594" s="25">
        <v>1</v>
      </c>
      <c r="H594" s="116"/>
    </row>
    <row r="595" spans="1:8" x14ac:dyDescent="0.25">
      <c r="A595" s="287">
        <v>2427</v>
      </c>
      <c r="B595" s="287" t="s">
        <v>306</v>
      </c>
      <c r="C595" s="287">
        <v>1</v>
      </c>
      <c r="D595" s="115">
        <v>2163.52</v>
      </c>
      <c r="E595" s="274">
        <f t="shared" si="18"/>
        <v>662.90252799999996</v>
      </c>
      <c r="F595" s="288">
        <f t="shared" si="19"/>
        <v>2826.4225280000001</v>
      </c>
      <c r="G595" s="25"/>
      <c r="H595" s="116">
        <v>1</v>
      </c>
    </row>
    <row r="596" spans="1:8" x14ac:dyDescent="0.25">
      <c r="A596" s="287">
        <v>2428</v>
      </c>
      <c r="B596" s="287" t="s">
        <v>306</v>
      </c>
      <c r="C596" s="287">
        <v>1</v>
      </c>
      <c r="D596" s="115">
        <v>2049.69</v>
      </c>
      <c r="E596" s="274">
        <f t="shared" si="18"/>
        <v>628.02501600000005</v>
      </c>
      <c r="F596" s="288">
        <f t="shared" si="19"/>
        <v>2677.7150160000001</v>
      </c>
      <c r="G596" s="25">
        <v>1</v>
      </c>
      <c r="H596" s="116"/>
    </row>
    <row r="597" spans="1:8" x14ac:dyDescent="0.25">
      <c r="A597" s="287">
        <v>2429</v>
      </c>
      <c r="B597" s="287" t="s">
        <v>306</v>
      </c>
      <c r="C597" s="287">
        <v>1</v>
      </c>
      <c r="D597" s="115">
        <v>2220.06</v>
      </c>
      <c r="E597" s="274">
        <f t="shared" si="18"/>
        <v>680.22638400000005</v>
      </c>
      <c r="F597" s="288">
        <f t="shared" si="19"/>
        <v>2900.286384</v>
      </c>
      <c r="G597" s="25">
        <v>1</v>
      </c>
      <c r="H597" s="116"/>
    </row>
    <row r="598" spans="1:8" x14ac:dyDescent="0.25">
      <c r="A598" s="287">
        <v>2430</v>
      </c>
      <c r="B598" s="287" t="s">
        <v>306</v>
      </c>
      <c r="C598" s="287">
        <v>1</v>
      </c>
      <c r="D598" s="115">
        <v>1021.38</v>
      </c>
      <c r="E598" s="274">
        <f t="shared" si="18"/>
        <v>312.95083199999999</v>
      </c>
      <c r="F598" s="288">
        <f t="shared" si="19"/>
        <v>1334.3308320000001</v>
      </c>
      <c r="G598" s="25">
        <v>1</v>
      </c>
      <c r="H598" s="116"/>
    </row>
    <row r="599" spans="1:8" x14ac:dyDescent="0.25">
      <c r="A599" s="287">
        <v>2431</v>
      </c>
      <c r="B599" s="287" t="s">
        <v>305</v>
      </c>
      <c r="C599" s="287">
        <v>1</v>
      </c>
      <c r="D599" s="115">
        <v>1164</v>
      </c>
      <c r="E599" s="274">
        <f t="shared" si="18"/>
        <v>356.64960000000002</v>
      </c>
      <c r="F599" s="288">
        <f t="shared" si="19"/>
        <v>1520.6496</v>
      </c>
      <c r="G599" s="25">
        <v>0.2</v>
      </c>
      <c r="H599" s="116">
        <v>0.8</v>
      </c>
    </row>
    <row r="600" spans="1:8" x14ac:dyDescent="0.25">
      <c r="A600" s="293" t="s">
        <v>98</v>
      </c>
      <c r="B600" s="293"/>
      <c r="C600" s="293"/>
      <c r="D600" s="287"/>
      <c r="E600" s="287"/>
      <c r="F600" s="277"/>
      <c r="G600" s="287"/>
      <c r="H600" s="289"/>
    </row>
    <row r="601" spans="1:8" x14ac:dyDescent="0.25">
      <c r="A601" s="287" t="s">
        <v>99</v>
      </c>
      <c r="B601" s="287"/>
      <c r="C601" s="287"/>
      <c r="D601" s="289"/>
      <c r="E601" s="118"/>
      <c r="F601" s="277"/>
      <c r="G601" s="289"/>
      <c r="H601" s="289"/>
    </row>
    <row r="602" spans="1:8" x14ac:dyDescent="0.25">
      <c r="A602" s="292" t="s">
        <v>97</v>
      </c>
      <c r="B602" s="292"/>
      <c r="C602" s="292"/>
      <c r="D602" s="290">
        <f>SUM(D4:D601)</f>
        <v>29968211.11999996</v>
      </c>
      <c r="E602" s="290">
        <f>SUM(E4:E601)</f>
        <v>9182259.8871680107</v>
      </c>
      <c r="F602" s="291">
        <f>SUM(F4:F601)</f>
        <v>39150471.007168017</v>
      </c>
      <c r="G602" s="290"/>
      <c r="H602" s="289"/>
    </row>
    <row r="603" spans="1:8" x14ac:dyDescent="0.25">
      <c r="A603" s="287"/>
      <c r="B603" s="287"/>
      <c r="C603" s="287"/>
      <c r="D603" s="115"/>
      <c r="E603" s="274">
        <f>$E$607*D603</f>
        <v>0</v>
      </c>
      <c r="F603" s="288">
        <f>SUM(D603:E603)</f>
        <v>0</v>
      </c>
      <c r="G603" s="25"/>
      <c r="H603" s="116"/>
    </row>
    <row r="604" spans="1:8" x14ac:dyDescent="0.25">
      <c r="A604" s="287"/>
      <c r="B604" s="287"/>
      <c r="C604" s="287"/>
      <c r="D604" s="115"/>
      <c r="E604" s="274">
        <f>$E$607*D604</f>
        <v>0</v>
      </c>
      <c r="F604" s="286">
        <f>SUM(D604:E604)</f>
        <v>0</v>
      </c>
      <c r="G604" s="117"/>
      <c r="H604" s="116"/>
    </row>
    <row r="605" spans="1:8" ht="13.8" thickBot="1" x14ac:dyDescent="0.3">
      <c r="A605" s="285"/>
      <c r="B605" s="285"/>
      <c r="C605" s="285"/>
      <c r="D605" s="284"/>
      <c r="E605" s="283">
        <f>$E$607*D605</f>
        <v>0</v>
      </c>
      <c r="F605" s="274">
        <f>SUM(D605:E605)</f>
        <v>0</v>
      </c>
      <c r="G605" s="282"/>
      <c r="H605" s="281"/>
    </row>
    <row r="606" spans="1:8" ht="13.8" thickTop="1" x14ac:dyDescent="0.25">
      <c r="A606" s="280"/>
      <c r="B606" s="279"/>
      <c r="C606" s="279"/>
      <c r="D606" s="278"/>
      <c r="E606" s="313"/>
      <c r="F606" s="274">
        <f>SUM(D606:E606)</f>
        <v>0</v>
      </c>
      <c r="G606" s="273"/>
      <c r="H606" s="272"/>
    </row>
    <row r="607" spans="1:8" x14ac:dyDescent="0.25">
      <c r="A607" s="277" t="s">
        <v>99</v>
      </c>
      <c r="B607" s="276"/>
      <c r="C607" s="276"/>
      <c r="D607" s="275"/>
      <c r="E607" s="314">
        <v>0.30640000000000001</v>
      </c>
      <c r="F607" s="315">
        <v>0.30640000000000001</v>
      </c>
      <c r="G607" s="273"/>
      <c r="H607" s="272"/>
    </row>
    <row r="608" spans="1:8" ht="13.8" thickBot="1" x14ac:dyDescent="0.3">
      <c r="A608" s="271"/>
      <c r="B608" s="270"/>
      <c r="C608" s="270"/>
      <c r="D608" s="270"/>
      <c r="E608" s="270"/>
      <c r="F608" s="269"/>
      <c r="G608" s="268"/>
      <c r="H608" s="265"/>
    </row>
    <row r="609" spans="1:8" x14ac:dyDescent="0.25">
      <c r="A609" s="267"/>
      <c r="B609" s="266"/>
      <c r="C609" s="266"/>
      <c r="D609" s="266"/>
      <c r="E609" s="266"/>
      <c r="F609" s="266"/>
      <c r="G609" s="266"/>
      <c r="H609" s="265"/>
    </row>
    <row r="610" spans="1:8" x14ac:dyDescent="0.25">
      <c r="A610" s="267"/>
      <c r="B610" s="266"/>
      <c r="C610" s="266"/>
      <c r="D610" s="266"/>
      <c r="E610" s="266"/>
      <c r="F610" s="266"/>
      <c r="G610" s="266"/>
      <c r="H610" s="265"/>
    </row>
    <row r="611" spans="1:8" x14ac:dyDescent="0.25">
      <c r="A611" s="267"/>
      <c r="B611" s="266"/>
      <c r="C611" s="266"/>
      <c r="D611" s="266"/>
      <c r="E611" s="266"/>
      <c r="F611" s="266"/>
      <c r="G611" s="266"/>
      <c r="H611" s="265"/>
    </row>
    <row r="612" spans="1:8" x14ac:dyDescent="0.25">
      <c r="A612" s="267"/>
      <c r="B612" s="266"/>
      <c r="C612" s="266"/>
      <c r="D612" s="266"/>
      <c r="E612" s="266"/>
      <c r="F612" s="266"/>
      <c r="G612" s="266"/>
      <c r="H612" s="265"/>
    </row>
    <row r="613" spans="1:8" x14ac:dyDescent="0.25">
      <c r="A613" s="267"/>
      <c r="B613" s="266"/>
      <c r="C613" s="266"/>
      <c r="D613" s="266"/>
      <c r="E613" s="266"/>
      <c r="F613" s="266"/>
      <c r="G613" s="266"/>
      <c r="H613" s="265"/>
    </row>
    <row r="614" spans="1:8" x14ac:dyDescent="0.25">
      <c r="A614" s="267"/>
      <c r="B614" s="266"/>
      <c r="C614" s="266"/>
      <c r="D614" s="266"/>
      <c r="E614" s="266"/>
      <c r="F614" s="266"/>
      <c r="G614" s="266"/>
      <c r="H614" s="265"/>
    </row>
    <row r="615" spans="1:8" x14ac:dyDescent="0.25">
      <c r="A615" s="267"/>
      <c r="B615" s="266"/>
      <c r="C615" s="266"/>
      <c r="D615" s="266"/>
      <c r="E615" s="266"/>
      <c r="F615" s="266"/>
      <c r="G615" s="266"/>
      <c r="H615" s="265"/>
    </row>
    <row r="616" spans="1:8" x14ac:dyDescent="0.25">
      <c r="A616" s="267"/>
      <c r="B616" s="266"/>
      <c r="C616" s="266"/>
      <c r="D616" s="266"/>
      <c r="E616" s="266"/>
      <c r="F616" s="266"/>
      <c r="G616" s="266"/>
      <c r="H616" s="265"/>
    </row>
    <row r="617" spans="1:8" x14ac:dyDescent="0.25">
      <c r="A617" s="267"/>
      <c r="B617" s="266"/>
      <c r="C617" s="266"/>
      <c r="D617" s="266"/>
      <c r="E617" s="266"/>
      <c r="F617" s="266"/>
      <c r="G617" s="266"/>
      <c r="H617" s="265"/>
    </row>
    <row r="618" spans="1:8" x14ac:dyDescent="0.25">
      <c r="A618" s="267"/>
      <c r="B618" s="266"/>
      <c r="C618" s="266"/>
      <c r="D618" s="266"/>
      <c r="E618" s="266"/>
      <c r="F618" s="266"/>
      <c r="G618" s="266"/>
      <c r="H618" s="265"/>
    </row>
    <row r="619" spans="1:8" x14ac:dyDescent="0.25">
      <c r="A619" s="267"/>
      <c r="B619" s="266"/>
      <c r="C619" s="266"/>
      <c r="D619" s="266"/>
      <c r="E619" s="266"/>
      <c r="F619" s="266"/>
      <c r="G619" s="266"/>
      <c r="H619" s="265"/>
    </row>
    <row r="620" spans="1:8" x14ac:dyDescent="0.25">
      <c r="A620" s="267"/>
      <c r="B620" s="266"/>
      <c r="C620" s="266"/>
      <c r="D620" s="266"/>
      <c r="E620" s="266"/>
      <c r="F620" s="266"/>
      <c r="G620" s="266"/>
      <c r="H620" s="265"/>
    </row>
    <row r="621" spans="1:8" x14ac:dyDescent="0.25">
      <c r="A621" s="264" t="s">
        <v>177</v>
      </c>
      <c r="B621" s="263"/>
      <c r="C621" s="263"/>
      <c r="D621" s="262"/>
      <c r="E621" s="262"/>
      <c r="F621" s="262"/>
      <c r="G621" s="262"/>
      <c r="H621" s="261"/>
    </row>
  </sheetData>
  <autoFilter ref="A6:H607" xr:uid="{4DA0408F-EB87-494A-AF1B-E0EC12B35DEA}">
    <sortState ref="A7:H607">
      <sortCondition ref="A6"/>
    </sortState>
  </autoFilter>
  <mergeCells count="1">
    <mergeCell ref="G5:H5"/>
  </mergeCells>
  <dataValidations count="1">
    <dataValidation type="list" allowBlank="1" showInputMessage="1" showErrorMessage="1" sqref="B7:B604" xr:uid="{5A7FCB68-5C0B-4066-83E2-4115AEE7B7EE}">
      <formula1>"Highschool, Some Undergraduate, Associate’s Degree, Bachelor’s Degree, Master’s or Higher"</formula1>
    </dataValidation>
  </dataValidations>
  <printOptions horizontalCentered="1"/>
  <pageMargins left="0.7" right="0.7" top="0.75" bottom="0.75" header="0.3" footer="0.3"/>
  <pageSetup fitToHeight="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6"/>
  <sheetViews>
    <sheetView view="pageBreakPreview" zoomScale="90" zoomScaleNormal="100" zoomScaleSheetLayoutView="90" workbookViewId="0">
      <selection activeCell="B16" sqref="B16"/>
    </sheetView>
  </sheetViews>
  <sheetFormatPr defaultColWidth="41.36328125" defaultRowHeight="15" x14ac:dyDescent="0.25"/>
  <cols>
    <col min="1" max="1" width="4.08984375" style="127" customWidth="1"/>
    <col min="2" max="2" width="68.81640625" style="127" customWidth="1"/>
    <col min="3" max="3" width="14.1796875" style="127" customWidth="1"/>
    <col min="4" max="4" width="12.08984375" style="127" customWidth="1"/>
    <col min="5" max="5" width="15.36328125" style="127" bestFit="1" customWidth="1"/>
    <col min="6" max="16384" width="41.36328125" style="127"/>
  </cols>
  <sheetData>
    <row r="1" spans="1:15" s="111" customFormat="1" ht="24.9" customHeight="1" x14ac:dyDescent="0.3">
      <c r="A1" s="90"/>
      <c r="B1" s="119"/>
      <c r="C1" s="120"/>
      <c r="D1" s="121" t="s">
        <v>100</v>
      </c>
    </row>
    <row r="2" spans="1:15" s="111" customFormat="1" ht="12" customHeight="1" x14ac:dyDescent="0.3">
      <c r="A2" s="122"/>
      <c r="D2" s="123"/>
    </row>
    <row r="3" spans="1:15" s="111" customFormat="1" ht="20.100000000000001" customHeight="1" x14ac:dyDescent="0.3">
      <c r="A3" s="93" t="s">
        <v>171</v>
      </c>
      <c r="B3" s="124"/>
      <c r="D3" s="210" t="str">
        <f>'Attachment A-Salary-Time Alloc'!$Q$3</f>
        <v>July 2024</v>
      </c>
      <c r="O3" s="216">
        <v>43922</v>
      </c>
    </row>
    <row r="4" spans="1:15" ht="20.100000000000001" customHeight="1" x14ac:dyDescent="0.3">
      <c r="A4" s="93" t="s">
        <v>101</v>
      </c>
      <c r="B4" s="124"/>
      <c r="C4" s="125"/>
      <c r="D4" s="126"/>
      <c r="F4" s="219"/>
    </row>
    <row r="5" spans="1:15" x14ac:dyDescent="0.25">
      <c r="A5" s="128"/>
      <c r="B5" s="129"/>
      <c r="C5" s="129"/>
      <c r="D5" s="46"/>
    </row>
    <row r="6" spans="1:15" x14ac:dyDescent="0.25">
      <c r="A6" s="128"/>
      <c r="B6" s="129"/>
      <c r="C6" s="129"/>
      <c r="D6" s="46"/>
    </row>
    <row r="7" spans="1:15" x14ac:dyDescent="0.25">
      <c r="A7" s="128"/>
      <c r="B7" s="129"/>
      <c r="C7" s="129"/>
      <c r="D7" s="46"/>
    </row>
    <row r="8" spans="1:15" x14ac:dyDescent="0.25">
      <c r="A8" s="128"/>
      <c r="B8" s="129"/>
      <c r="C8" s="129"/>
      <c r="D8" s="46"/>
      <c r="F8" s="219"/>
    </row>
    <row r="9" spans="1:15" x14ac:dyDescent="0.25">
      <c r="A9" s="128"/>
      <c r="B9" s="129"/>
      <c r="C9" s="129"/>
      <c r="D9" s="46"/>
    </row>
    <row r="10" spans="1:15" x14ac:dyDescent="0.25">
      <c r="A10" s="128"/>
      <c r="B10" s="129"/>
      <c r="C10" s="129"/>
      <c r="D10" s="46"/>
    </row>
    <row r="11" spans="1:15" ht="15" customHeight="1" thickBot="1" x14ac:dyDescent="0.3">
      <c r="A11" s="86"/>
      <c r="B11" s="130"/>
      <c r="C11" s="130"/>
      <c r="D11" s="131"/>
    </row>
    <row r="12" spans="1:15" x14ac:dyDescent="0.25">
      <c r="A12" s="132" t="s">
        <v>102</v>
      </c>
      <c r="B12" s="133" t="s">
        <v>103</v>
      </c>
      <c r="C12" s="134" t="s">
        <v>104</v>
      </c>
      <c r="D12" s="135" t="s">
        <v>105</v>
      </c>
    </row>
    <row r="13" spans="1:15" ht="12.9" customHeight="1" x14ac:dyDescent="0.25">
      <c r="A13" s="136">
        <v>1</v>
      </c>
      <c r="B13" s="137" t="s">
        <v>65</v>
      </c>
      <c r="C13" s="138"/>
      <c r="D13" s="139" t="s">
        <v>106</v>
      </c>
    </row>
    <row r="14" spans="1:15" ht="12.9" customHeight="1" x14ac:dyDescent="0.25">
      <c r="A14" s="136">
        <v>2</v>
      </c>
      <c r="B14" s="137" t="s">
        <v>68</v>
      </c>
      <c r="C14" s="140" t="s">
        <v>106</v>
      </c>
      <c r="D14" s="141"/>
    </row>
    <row r="15" spans="1:15" ht="12.9" customHeight="1" x14ac:dyDescent="0.25">
      <c r="A15" s="136">
        <v>3</v>
      </c>
      <c r="B15" s="137" t="s">
        <v>69</v>
      </c>
      <c r="C15" s="140" t="s">
        <v>106</v>
      </c>
      <c r="D15" s="141"/>
    </row>
    <row r="16" spans="1:15" ht="12.9" customHeight="1" x14ac:dyDescent="0.25">
      <c r="A16" s="136">
        <v>4</v>
      </c>
      <c r="B16" s="137" t="s">
        <v>107</v>
      </c>
      <c r="C16" s="138"/>
      <c r="D16" s="139" t="s">
        <v>106</v>
      </c>
    </row>
    <row r="17" spans="1:4" ht="12.9" customHeight="1" x14ac:dyDescent="0.25">
      <c r="A17" s="136">
        <v>5</v>
      </c>
      <c r="B17" s="137" t="s">
        <v>108</v>
      </c>
      <c r="C17" s="138"/>
      <c r="D17" s="139" t="s">
        <v>106</v>
      </c>
    </row>
    <row r="18" spans="1:4" ht="12.9" customHeight="1" x14ac:dyDescent="0.25">
      <c r="A18" s="136">
        <v>6</v>
      </c>
      <c r="B18" s="137" t="s">
        <v>109</v>
      </c>
      <c r="C18" s="138"/>
      <c r="D18" s="139" t="s">
        <v>106</v>
      </c>
    </row>
    <row r="19" spans="1:4" ht="12.9" customHeight="1" x14ac:dyDescent="0.25">
      <c r="A19" s="136">
        <v>7</v>
      </c>
      <c r="B19" s="137" t="s">
        <v>70</v>
      </c>
      <c r="C19" s="140" t="s">
        <v>106</v>
      </c>
      <c r="D19" s="141"/>
    </row>
    <row r="20" spans="1:4" ht="12.9" customHeight="1" x14ac:dyDescent="0.25">
      <c r="A20" s="136">
        <v>8</v>
      </c>
      <c r="B20" s="137" t="s">
        <v>71</v>
      </c>
      <c r="C20" s="140" t="s">
        <v>106</v>
      </c>
      <c r="D20" s="141"/>
    </row>
    <row r="21" spans="1:4" ht="12.9" customHeight="1" x14ac:dyDescent="0.25">
      <c r="A21" s="136">
        <v>9</v>
      </c>
      <c r="B21" s="137" t="s">
        <v>110</v>
      </c>
      <c r="C21" s="138"/>
      <c r="D21" s="139" t="s">
        <v>106</v>
      </c>
    </row>
    <row r="22" spans="1:4" ht="12.9" customHeight="1" x14ac:dyDescent="0.25">
      <c r="A22" s="136">
        <v>10</v>
      </c>
      <c r="B22" s="137" t="s">
        <v>111</v>
      </c>
      <c r="C22" s="138"/>
      <c r="D22" s="139" t="s">
        <v>106</v>
      </c>
    </row>
    <row r="23" spans="1:4" ht="12.9" customHeight="1" x14ac:dyDescent="0.25">
      <c r="A23" s="136">
        <v>11</v>
      </c>
      <c r="B23" s="137" t="s">
        <v>72</v>
      </c>
      <c r="C23" s="140" t="s">
        <v>106</v>
      </c>
      <c r="D23" s="141"/>
    </row>
    <row r="24" spans="1:4" ht="12.9" customHeight="1" x14ac:dyDescent="0.25">
      <c r="A24" s="136">
        <v>12</v>
      </c>
      <c r="B24" s="137" t="s">
        <v>112</v>
      </c>
      <c r="C24" s="138"/>
      <c r="D24" s="139" t="s">
        <v>106</v>
      </c>
    </row>
    <row r="25" spans="1:4" ht="12.9" customHeight="1" x14ac:dyDescent="0.25">
      <c r="A25" s="136">
        <v>13</v>
      </c>
      <c r="B25" s="137" t="s">
        <v>73</v>
      </c>
      <c r="C25" s="140" t="s">
        <v>106</v>
      </c>
      <c r="D25" s="141"/>
    </row>
    <row r="26" spans="1:4" ht="12.9" customHeight="1" x14ac:dyDescent="0.25">
      <c r="A26" s="136">
        <v>14</v>
      </c>
      <c r="B26" s="137" t="s">
        <v>113</v>
      </c>
      <c r="C26" s="138"/>
      <c r="D26" s="139" t="s">
        <v>106</v>
      </c>
    </row>
    <row r="27" spans="1:4" ht="12.9" customHeight="1" x14ac:dyDescent="0.25">
      <c r="A27" s="136">
        <v>15</v>
      </c>
      <c r="B27" s="137" t="s">
        <v>114</v>
      </c>
      <c r="C27" s="138"/>
      <c r="D27" s="139" t="s">
        <v>106</v>
      </c>
    </row>
    <row r="28" spans="1:4" ht="12.9" customHeight="1" x14ac:dyDescent="0.25">
      <c r="A28" s="136">
        <v>16</v>
      </c>
      <c r="B28" s="137" t="s">
        <v>115</v>
      </c>
      <c r="C28" s="138"/>
      <c r="D28" s="139" t="s">
        <v>106</v>
      </c>
    </row>
    <row r="29" spans="1:4" ht="12.9" customHeight="1" x14ac:dyDescent="0.25">
      <c r="A29" s="136">
        <v>17</v>
      </c>
      <c r="B29" s="137" t="s">
        <v>74</v>
      </c>
      <c r="C29" s="140" t="s">
        <v>106</v>
      </c>
      <c r="D29" s="141"/>
    </row>
    <row r="30" spans="1:4" ht="12.9" customHeight="1" x14ac:dyDescent="0.25">
      <c r="A30" s="136">
        <v>18</v>
      </c>
      <c r="B30" s="137" t="s">
        <v>75</v>
      </c>
      <c r="C30" s="140" t="s">
        <v>106</v>
      </c>
      <c r="D30" s="141"/>
    </row>
    <row r="31" spans="1:4" ht="12.9" customHeight="1" x14ac:dyDescent="0.25">
      <c r="A31" s="136">
        <v>19</v>
      </c>
      <c r="B31" s="137" t="s">
        <v>76</v>
      </c>
      <c r="C31" s="140" t="s">
        <v>106</v>
      </c>
      <c r="D31" s="141"/>
    </row>
    <row r="32" spans="1:4" ht="12.9" customHeight="1" x14ac:dyDescent="0.25">
      <c r="A32" s="136">
        <v>20</v>
      </c>
      <c r="B32" s="137" t="s">
        <v>77</v>
      </c>
      <c r="C32" s="140" t="s">
        <v>106</v>
      </c>
      <c r="D32" s="141"/>
    </row>
    <row r="33" spans="1:4" ht="12.9" customHeight="1" x14ac:dyDescent="0.25">
      <c r="A33" s="136">
        <v>21</v>
      </c>
      <c r="B33" s="137" t="s">
        <v>116</v>
      </c>
      <c r="C33" s="138"/>
      <c r="D33" s="139" t="s">
        <v>106</v>
      </c>
    </row>
    <row r="34" spans="1:4" ht="12.9" customHeight="1" x14ac:dyDescent="0.25">
      <c r="A34" s="136">
        <v>22</v>
      </c>
      <c r="B34" s="137" t="s">
        <v>117</v>
      </c>
      <c r="C34" s="138"/>
      <c r="D34" s="139" t="s">
        <v>106</v>
      </c>
    </row>
    <row r="35" spans="1:4" ht="12.9" customHeight="1" x14ac:dyDescent="0.25">
      <c r="A35" s="136">
        <v>23</v>
      </c>
      <c r="B35" s="137" t="s">
        <v>118</v>
      </c>
      <c r="C35" s="138"/>
      <c r="D35" s="139" t="s">
        <v>106</v>
      </c>
    </row>
    <row r="36" spans="1:4" ht="12.9" customHeight="1" x14ac:dyDescent="0.25">
      <c r="A36" s="136">
        <v>24</v>
      </c>
      <c r="B36" s="137" t="s">
        <v>119</v>
      </c>
      <c r="C36" s="138"/>
      <c r="D36" s="139" t="s">
        <v>106</v>
      </c>
    </row>
    <row r="37" spans="1:4" ht="12.9" customHeight="1" x14ac:dyDescent="0.25">
      <c r="A37" s="136">
        <v>25</v>
      </c>
      <c r="B37" s="137" t="s">
        <v>78</v>
      </c>
      <c r="C37" s="140" t="s">
        <v>106</v>
      </c>
      <c r="D37" s="141"/>
    </row>
    <row r="38" spans="1:4" ht="12.9" customHeight="1" x14ac:dyDescent="0.25">
      <c r="A38" s="136">
        <v>26</v>
      </c>
      <c r="B38" s="137" t="s">
        <v>79</v>
      </c>
      <c r="C38" s="140" t="s">
        <v>106</v>
      </c>
      <c r="D38" s="141"/>
    </row>
    <row r="39" spans="1:4" ht="12.9" customHeight="1" x14ac:dyDescent="0.25">
      <c r="A39" s="136">
        <v>27</v>
      </c>
      <c r="B39" s="137" t="s">
        <v>120</v>
      </c>
      <c r="C39" s="138"/>
      <c r="D39" s="139" t="s">
        <v>106</v>
      </c>
    </row>
    <row r="40" spans="1:4" ht="12.9" customHeight="1" x14ac:dyDescent="0.25">
      <c r="A40" s="136">
        <v>28</v>
      </c>
      <c r="B40" s="137" t="s">
        <v>121</v>
      </c>
      <c r="C40" s="138"/>
      <c r="D40" s="139" t="s">
        <v>106</v>
      </c>
    </row>
    <row r="41" spans="1:4" ht="12.9" customHeight="1" x14ac:dyDescent="0.25">
      <c r="A41" s="136">
        <v>29</v>
      </c>
      <c r="B41" s="137" t="s">
        <v>122</v>
      </c>
      <c r="C41" s="138"/>
      <c r="D41" s="139" t="s">
        <v>106</v>
      </c>
    </row>
    <row r="42" spans="1:4" ht="12.9" customHeight="1" x14ac:dyDescent="0.25">
      <c r="A42" s="136">
        <v>30</v>
      </c>
      <c r="B42" s="137" t="s">
        <v>123</v>
      </c>
      <c r="C42" s="138"/>
      <c r="D42" s="139" t="s">
        <v>106</v>
      </c>
    </row>
    <row r="43" spans="1:4" ht="12.9" customHeight="1" x14ac:dyDescent="0.25">
      <c r="A43" s="136">
        <v>31</v>
      </c>
      <c r="B43" s="137" t="s">
        <v>124</v>
      </c>
      <c r="C43" s="138"/>
      <c r="D43" s="139" t="s">
        <v>106</v>
      </c>
    </row>
    <row r="44" spans="1:4" ht="12.9" customHeight="1" x14ac:dyDescent="0.25">
      <c r="A44" s="136">
        <v>32</v>
      </c>
      <c r="B44" s="137" t="s">
        <v>125</v>
      </c>
      <c r="C44" s="138"/>
      <c r="D44" s="139" t="s">
        <v>106</v>
      </c>
    </row>
    <row r="45" spans="1:4" ht="12.9" customHeight="1" x14ac:dyDescent="0.25">
      <c r="A45" s="136">
        <v>33</v>
      </c>
      <c r="B45" s="137" t="s">
        <v>126</v>
      </c>
      <c r="C45" s="138"/>
      <c r="D45" s="139" t="s">
        <v>106</v>
      </c>
    </row>
    <row r="46" spans="1:4" ht="12.9" customHeight="1" x14ac:dyDescent="0.25">
      <c r="A46" s="136">
        <v>34</v>
      </c>
      <c r="B46" s="137" t="s">
        <v>127</v>
      </c>
      <c r="C46" s="138"/>
      <c r="D46" s="139" t="s">
        <v>106</v>
      </c>
    </row>
    <row r="47" spans="1:4" ht="12.9" customHeight="1" x14ac:dyDescent="0.25">
      <c r="A47" s="136">
        <v>35</v>
      </c>
      <c r="B47" s="142" t="s">
        <v>128</v>
      </c>
      <c r="C47" s="138"/>
      <c r="D47" s="139" t="s">
        <v>106</v>
      </c>
    </row>
    <row r="48" spans="1:4" ht="12.9" customHeight="1" x14ac:dyDescent="0.25">
      <c r="A48" s="136">
        <v>36</v>
      </c>
      <c r="B48" s="142" t="s">
        <v>129</v>
      </c>
      <c r="C48" s="138"/>
      <c r="D48" s="139" t="s">
        <v>106</v>
      </c>
    </row>
    <row r="49" spans="1:4" ht="12.9" customHeight="1" x14ac:dyDescent="0.25">
      <c r="A49" s="136">
        <v>37</v>
      </c>
      <c r="B49" s="142" t="s">
        <v>130</v>
      </c>
      <c r="C49" s="138"/>
      <c r="D49" s="139" t="s">
        <v>106</v>
      </c>
    </row>
    <row r="50" spans="1:4" ht="12.9" customHeight="1" x14ac:dyDescent="0.25">
      <c r="A50" s="136">
        <v>38</v>
      </c>
      <c r="B50" s="142" t="s">
        <v>131</v>
      </c>
      <c r="C50" s="138"/>
      <c r="D50" s="139" t="s">
        <v>106</v>
      </c>
    </row>
    <row r="51" spans="1:4" ht="12.9" customHeight="1" x14ac:dyDescent="0.25">
      <c r="A51" s="136">
        <v>39</v>
      </c>
      <c r="B51" s="142" t="s">
        <v>132</v>
      </c>
      <c r="C51" s="138"/>
      <c r="D51" s="139" t="s">
        <v>106</v>
      </c>
    </row>
    <row r="52" spans="1:4" ht="12.9" customHeight="1" x14ac:dyDescent="0.25">
      <c r="A52" s="136">
        <v>40</v>
      </c>
      <c r="B52" s="142" t="s">
        <v>133</v>
      </c>
      <c r="C52" s="138"/>
      <c r="D52" s="139" t="s">
        <v>106</v>
      </c>
    </row>
    <row r="53" spans="1:4" ht="12.9" customHeight="1" x14ac:dyDescent="0.25">
      <c r="A53" s="136">
        <v>41</v>
      </c>
      <c r="B53" s="142" t="s">
        <v>134</v>
      </c>
      <c r="C53" s="138"/>
      <c r="D53" s="139" t="s">
        <v>106</v>
      </c>
    </row>
    <row r="54" spans="1:4" ht="12.9" customHeight="1" x14ac:dyDescent="0.25">
      <c r="A54" s="136">
        <v>42</v>
      </c>
      <c r="B54" s="142" t="s">
        <v>135</v>
      </c>
      <c r="C54" s="138"/>
      <c r="D54" s="139" t="s">
        <v>106</v>
      </c>
    </row>
    <row r="55" spans="1:4" ht="12.9" customHeight="1" x14ac:dyDescent="0.25">
      <c r="A55" s="136">
        <v>43</v>
      </c>
      <c r="B55" s="142" t="s">
        <v>136</v>
      </c>
      <c r="C55" s="138"/>
      <c r="D55" s="139" t="s">
        <v>106</v>
      </c>
    </row>
    <row r="56" spans="1:4" ht="12.9" customHeight="1" x14ac:dyDescent="0.25">
      <c r="A56" s="136">
        <v>44</v>
      </c>
      <c r="B56" s="142" t="s">
        <v>137</v>
      </c>
      <c r="C56" s="138"/>
      <c r="D56" s="139" t="s">
        <v>106</v>
      </c>
    </row>
    <row r="57" spans="1:4" ht="12.9" customHeight="1" x14ac:dyDescent="0.25">
      <c r="A57" s="136">
        <v>45</v>
      </c>
      <c r="B57" s="142" t="s">
        <v>138</v>
      </c>
      <c r="C57" s="138"/>
      <c r="D57" s="139" t="s">
        <v>106</v>
      </c>
    </row>
    <row r="58" spans="1:4" ht="12.9" customHeight="1" x14ac:dyDescent="0.25">
      <c r="A58" s="136">
        <v>46</v>
      </c>
      <c r="B58" s="142" t="s">
        <v>139</v>
      </c>
      <c r="C58" s="138"/>
      <c r="D58" s="139" t="s">
        <v>106</v>
      </c>
    </row>
    <row r="59" spans="1:4" ht="12.9" customHeight="1" x14ac:dyDescent="0.25">
      <c r="A59" s="136">
        <v>47</v>
      </c>
      <c r="B59" s="142" t="s">
        <v>140</v>
      </c>
      <c r="C59" s="138"/>
      <c r="D59" s="139" t="s">
        <v>106</v>
      </c>
    </row>
    <row r="60" spans="1:4" ht="12.9" customHeight="1" x14ac:dyDescent="0.25">
      <c r="A60" s="136">
        <v>48</v>
      </c>
      <c r="B60" s="142" t="s">
        <v>141</v>
      </c>
      <c r="C60" s="138"/>
      <c r="D60" s="139" t="s">
        <v>106</v>
      </c>
    </row>
    <row r="61" spans="1:4" ht="12.9" customHeight="1" x14ac:dyDescent="0.25">
      <c r="A61" s="136">
        <v>49</v>
      </c>
      <c r="B61" s="142" t="s">
        <v>142</v>
      </c>
      <c r="C61" s="138"/>
      <c r="D61" s="139" t="s">
        <v>106</v>
      </c>
    </row>
    <row r="62" spans="1:4" ht="12.9" customHeight="1" x14ac:dyDescent="0.25">
      <c r="A62" s="136">
        <v>50</v>
      </c>
      <c r="B62" s="142" t="s">
        <v>143</v>
      </c>
      <c r="C62" s="138"/>
      <c r="D62" s="139" t="s">
        <v>106</v>
      </c>
    </row>
    <row r="63" spans="1:4" ht="12.9" customHeight="1" x14ac:dyDescent="0.25">
      <c r="A63" s="136">
        <v>51</v>
      </c>
      <c r="B63" s="142" t="s">
        <v>144</v>
      </c>
      <c r="C63" s="138"/>
      <c r="D63" s="139" t="s">
        <v>106</v>
      </c>
    </row>
    <row r="64" spans="1:4" ht="12.9" customHeight="1" x14ac:dyDescent="0.25">
      <c r="A64" s="136">
        <v>52</v>
      </c>
      <c r="B64" s="142" t="s">
        <v>145</v>
      </c>
      <c r="C64" s="138"/>
      <c r="D64" s="139" t="s">
        <v>106</v>
      </c>
    </row>
    <row r="65" spans="1:4" ht="12.9" customHeight="1" x14ac:dyDescent="0.25">
      <c r="A65" s="136">
        <v>53</v>
      </c>
      <c r="B65" s="142" t="s">
        <v>146</v>
      </c>
      <c r="C65" s="138"/>
      <c r="D65" s="139" t="s">
        <v>106</v>
      </c>
    </row>
    <row r="66" spans="1:4" ht="12.9" customHeight="1" x14ac:dyDescent="0.25">
      <c r="A66" s="136">
        <v>54</v>
      </c>
      <c r="B66" s="142" t="s">
        <v>53</v>
      </c>
      <c r="C66" s="138"/>
      <c r="D66" s="139" t="s">
        <v>106</v>
      </c>
    </row>
    <row r="67" spans="1:4" ht="12.9" customHeight="1" thickBot="1" x14ac:dyDescent="0.3">
      <c r="A67" s="143">
        <v>55</v>
      </c>
      <c r="B67" s="144" t="s">
        <v>147</v>
      </c>
      <c r="C67" s="145"/>
      <c r="D67" s="146" t="s">
        <v>106</v>
      </c>
    </row>
    <row r="68" spans="1:4" x14ac:dyDescent="0.25">
      <c r="A68" s="147"/>
      <c r="B68" s="148"/>
      <c r="C68" s="148"/>
      <c r="D68" s="149"/>
    </row>
    <row r="69" spans="1:4" x14ac:dyDescent="0.25">
      <c r="B69" s="150"/>
      <c r="C69" s="150"/>
    </row>
    <row r="70" spans="1:4" x14ac:dyDescent="0.25">
      <c r="B70" s="150"/>
      <c r="C70" s="150"/>
    </row>
    <row r="71" spans="1:4" x14ac:dyDescent="0.25">
      <c r="B71" s="150"/>
      <c r="C71" s="150"/>
    </row>
    <row r="72" spans="1:4" x14ac:dyDescent="0.25">
      <c r="B72" s="150"/>
      <c r="C72" s="150"/>
    </row>
    <row r="73" spans="1:4" x14ac:dyDescent="0.25">
      <c r="B73" s="150"/>
      <c r="C73" s="150"/>
    </row>
    <row r="74" spans="1:4" x14ac:dyDescent="0.25">
      <c r="B74" s="150"/>
      <c r="C74" s="150"/>
    </row>
    <row r="75" spans="1:4" x14ac:dyDescent="0.25">
      <c r="B75" s="150"/>
      <c r="C75" s="150"/>
    </row>
    <row r="76" spans="1:4" x14ac:dyDescent="0.25">
      <c r="B76" s="150"/>
      <c r="C76" s="150"/>
    </row>
    <row r="77" spans="1:4" x14ac:dyDescent="0.25">
      <c r="B77" s="150"/>
      <c r="C77" s="150"/>
    </row>
    <row r="78" spans="1:4" x14ac:dyDescent="0.25">
      <c r="B78" s="150"/>
      <c r="C78" s="150"/>
    </row>
    <row r="79" spans="1:4" x14ac:dyDescent="0.25">
      <c r="B79" s="150"/>
      <c r="C79" s="150"/>
    </row>
    <row r="80" spans="1:4" x14ac:dyDescent="0.25">
      <c r="B80" s="150"/>
      <c r="C80" s="150"/>
    </row>
    <row r="81" spans="2:3" x14ac:dyDescent="0.25">
      <c r="B81" s="150"/>
      <c r="C81" s="150"/>
    </row>
    <row r="82" spans="2:3" x14ac:dyDescent="0.25">
      <c r="B82" s="150"/>
      <c r="C82" s="150"/>
    </row>
    <row r="83" spans="2:3" x14ac:dyDescent="0.25">
      <c r="B83" s="150"/>
      <c r="C83" s="150"/>
    </row>
    <row r="84" spans="2:3" x14ac:dyDescent="0.25">
      <c r="B84" s="150"/>
      <c r="C84" s="150"/>
    </row>
    <row r="85" spans="2:3" x14ac:dyDescent="0.25">
      <c r="B85" s="150"/>
      <c r="C85" s="150"/>
    </row>
    <row r="86" spans="2:3" x14ac:dyDescent="0.25">
      <c r="B86" s="150"/>
      <c r="C86" s="150"/>
    </row>
    <row r="87" spans="2:3" x14ac:dyDescent="0.25">
      <c r="B87" s="150"/>
      <c r="C87" s="150"/>
    </row>
    <row r="88" spans="2:3" x14ac:dyDescent="0.25">
      <c r="B88" s="150"/>
      <c r="C88" s="150"/>
    </row>
    <row r="89" spans="2:3" x14ac:dyDescent="0.25">
      <c r="B89" s="150"/>
      <c r="C89" s="150"/>
    </row>
    <row r="90" spans="2:3" x14ac:dyDescent="0.25">
      <c r="B90" s="150"/>
      <c r="C90" s="150"/>
    </row>
    <row r="91" spans="2:3" x14ac:dyDescent="0.25">
      <c r="B91" s="150"/>
      <c r="C91" s="150"/>
    </row>
    <row r="92" spans="2:3" x14ac:dyDescent="0.25">
      <c r="B92" s="150"/>
      <c r="C92" s="150"/>
    </row>
    <row r="93" spans="2:3" x14ac:dyDescent="0.25">
      <c r="B93" s="150"/>
      <c r="C93" s="150"/>
    </row>
    <row r="94" spans="2:3" x14ac:dyDescent="0.25">
      <c r="B94" s="150"/>
      <c r="C94" s="150"/>
    </row>
    <row r="95" spans="2:3" x14ac:dyDescent="0.25">
      <c r="B95" s="150"/>
      <c r="C95" s="150"/>
    </row>
    <row r="96" spans="2:3" x14ac:dyDescent="0.25">
      <c r="B96" s="150"/>
      <c r="C96" s="150"/>
    </row>
    <row r="97" spans="2:3" x14ac:dyDescent="0.25">
      <c r="B97" s="150"/>
      <c r="C97" s="150"/>
    </row>
    <row r="98" spans="2:3" x14ac:dyDescent="0.25">
      <c r="B98" s="150"/>
      <c r="C98" s="150"/>
    </row>
    <row r="99" spans="2:3" x14ac:dyDescent="0.25">
      <c r="B99" s="150"/>
      <c r="C99" s="150"/>
    </row>
    <row r="100" spans="2:3" x14ac:dyDescent="0.25">
      <c r="B100" s="150"/>
      <c r="C100" s="150"/>
    </row>
    <row r="101" spans="2:3" x14ac:dyDescent="0.25">
      <c r="B101" s="150"/>
      <c r="C101" s="150"/>
    </row>
    <row r="102" spans="2:3" x14ac:dyDescent="0.25">
      <c r="B102" s="150"/>
      <c r="C102" s="150"/>
    </row>
    <row r="103" spans="2:3" x14ac:dyDescent="0.25">
      <c r="B103" s="150"/>
      <c r="C103" s="150"/>
    </row>
    <row r="104" spans="2:3" x14ac:dyDescent="0.25">
      <c r="B104" s="150"/>
      <c r="C104" s="150"/>
    </row>
    <row r="105" spans="2:3" x14ac:dyDescent="0.25">
      <c r="B105" s="150"/>
      <c r="C105" s="150"/>
    </row>
    <row r="106" spans="2:3" x14ac:dyDescent="0.25">
      <c r="B106" s="150"/>
      <c r="C106" s="150"/>
    </row>
    <row r="107" spans="2:3" x14ac:dyDescent="0.25">
      <c r="B107" s="150"/>
      <c r="C107" s="150"/>
    </row>
    <row r="108" spans="2:3" x14ac:dyDescent="0.25">
      <c r="B108" s="150"/>
      <c r="C108" s="150"/>
    </row>
    <row r="109" spans="2:3" x14ac:dyDescent="0.25">
      <c r="B109" s="150"/>
      <c r="C109" s="150"/>
    </row>
    <row r="110" spans="2:3" x14ac:dyDescent="0.25">
      <c r="B110" s="150"/>
      <c r="C110" s="150"/>
    </row>
    <row r="111" spans="2:3" x14ac:dyDescent="0.25">
      <c r="B111" s="150"/>
      <c r="C111" s="150"/>
    </row>
    <row r="112" spans="2:3" x14ac:dyDescent="0.25">
      <c r="B112" s="150"/>
      <c r="C112" s="150"/>
    </row>
    <row r="113" spans="2:3" x14ac:dyDescent="0.25">
      <c r="B113" s="150"/>
      <c r="C113" s="150"/>
    </row>
    <row r="114" spans="2:3" x14ac:dyDescent="0.25">
      <c r="B114" s="150"/>
      <c r="C114" s="150"/>
    </row>
    <row r="115" spans="2:3" x14ac:dyDescent="0.25">
      <c r="B115" s="150"/>
      <c r="C115" s="150"/>
    </row>
    <row r="116" spans="2:3" x14ac:dyDescent="0.25">
      <c r="B116" s="150"/>
      <c r="C116" s="150"/>
    </row>
    <row r="117" spans="2:3" x14ac:dyDescent="0.25">
      <c r="B117" s="150"/>
      <c r="C117" s="150"/>
    </row>
    <row r="118" spans="2:3" x14ac:dyDescent="0.25">
      <c r="B118" s="150"/>
      <c r="C118" s="150"/>
    </row>
    <row r="119" spans="2:3" x14ac:dyDescent="0.25">
      <c r="B119" s="150"/>
      <c r="C119" s="150"/>
    </row>
    <row r="120" spans="2:3" x14ac:dyDescent="0.25">
      <c r="B120" s="150"/>
      <c r="C120" s="150"/>
    </row>
    <row r="121" spans="2:3" x14ac:dyDescent="0.25">
      <c r="B121" s="150"/>
      <c r="C121" s="150"/>
    </row>
    <row r="122" spans="2:3" x14ac:dyDescent="0.25">
      <c r="B122" s="150"/>
      <c r="C122" s="150"/>
    </row>
    <row r="123" spans="2:3" x14ac:dyDescent="0.25">
      <c r="B123" s="150"/>
      <c r="C123" s="150"/>
    </row>
    <row r="124" spans="2:3" x14ac:dyDescent="0.25">
      <c r="B124" s="150"/>
      <c r="C124" s="150"/>
    </row>
    <row r="125" spans="2:3" x14ac:dyDescent="0.25">
      <c r="B125" s="150"/>
      <c r="C125" s="150"/>
    </row>
    <row r="126" spans="2:3" x14ac:dyDescent="0.25">
      <c r="B126" s="150"/>
      <c r="C126" s="150"/>
    </row>
    <row r="127" spans="2:3" x14ac:dyDescent="0.25">
      <c r="B127" s="150"/>
      <c r="C127" s="150"/>
    </row>
    <row r="128" spans="2:3" x14ac:dyDescent="0.25">
      <c r="B128" s="150"/>
      <c r="C128" s="150"/>
    </row>
    <row r="129" spans="2:3" x14ac:dyDescent="0.25">
      <c r="B129" s="150"/>
      <c r="C129" s="150"/>
    </row>
    <row r="130" spans="2:3" x14ac:dyDescent="0.25">
      <c r="B130" s="150"/>
      <c r="C130" s="150"/>
    </row>
    <row r="131" spans="2:3" x14ac:dyDescent="0.25">
      <c r="B131" s="150"/>
      <c r="C131" s="150"/>
    </row>
    <row r="132" spans="2:3" x14ac:dyDescent="0.25">
      <c r="B132" s="150"/>
      <c r="C132" s="150"/>
    </row>
    <row r="133" spans="2:3" x14ac:dyDescent="0.25">
      <c r="B133" s="150"/>
      <c r="C133" s="150"/>
    </row>
    <row r="134" spans="2:3" x14ac:dyDescent="0.25">
      <c r="B134" s="150"/>
      <c r="C134" s="150"/>
    </row>
    <row r="135" spans="2:3" x14ac:dyDescent="0.25">
      <c r="B135" s="150"/>
      <c r="C135" s="150"/>
    </row>
    <row r="136" spans="2:3" x14ac:dyDescent="0.25">
      <c r="B136" s="150"/>
      <c r="C136" s="150"/>
    </row>
    <row r="137" spans="2:3" x14ac:dyDescent="0.25">
      <c r="B137" s="150"/>
      <c r="C137" s="150"/>
    </row>
    <row r="138" spans="2:3" x14ac:dyDescent="0.25">
      <c r="B138" s="150"/>
      <c r="C138" s="150"/>
    </row>
    <row r="139" spans="2:3" x14ac:dyDescent="0.25">
      <c r="B139" s="150"/>
      <c r="C139" s="150"/>
    </row>
    <row r="140" spans="2:3" x14ac:dyDescent="0.25">
      <c r="B140" s="150"/>
      <c r="C140" s="150"/>
    </row>
    <row r="141" spans="2:3" x14ac:dyDescent="0.25">
      <c r="B141" s="150"/>
      <c r="C141" s="150"/>
    </row>
    <row r="142" spans="2:3" x14ac:dyDescent="0.25">
      <c r="B142" s="150"/>
      <c r="C142" s="150"/>
    </row>
    <row r="143" spans="2:3" x14ac:dyDescent="0.25">
      <c r="B143" s="150"/>
      <c r="C143" s="150"/>
    </row>
    <row r="144" spans="2:3" x14ac:dyDescent="0.25">
      <c r="B144" s="150"/>
      <c r="C144" s="150"/>
    </row>
    <row r="145" spans="2:3" x14ac:dyDescent="0.25">
      <c r="B145" s="150"/>
      <c r="C145" s="150"/>
    </row>
    <row r="146" spans="2:3" x14ac:dyDescent="0.25">
      <c r="B146" s="150"/>
      <c r="C146" s="150"/>
    </row>
    <row r="147" spans="2:3" x14ac:dyDescent="0.25">
      <c r="B147" s="150"/>
      <c r="C147" s="150"/>
    </row>
    <row r="148" spans="2:3" x14ac:dyDescent="0.25">
      <c r="B148" s="150"/>
      <c r="C148" s="150"/>
    </row>
    <row r="149" spans="2:3" x14ac:dyDescent="0.25">
      <c r="B149" s="150"/>
      <c r="C149" s="150"/>
    </row>
    <row r="150" spans="2:3" x14ac:dyDescent="0.25">
      <c r="B150" s="150"/>
      <c r="C150" s="150"/>
    </row>
    <row r="151" spans="2:3" x14ac:dyDescent="0.25">
      <c r="B151" s="150"/>
      <c r="C151" s="150"/>
    </row>
    <row r="152" spans="2:3" x14ac:dyDescent="0.25">
      <c r="B152" s="150"/>
      <c r="C152" s="150"/>
    </row>
    <row r="153" spans="2:3" x14ac:dyDescent="0.25">
      <c r="B153" s="150"/>
      <c r="C153" s="150"/>
    </row>
    <row r="154" spans="2:3" x14ac:dyDescent="0.25">
      <c r="B154" s="150"/>
      <c r="C154" s="150"/>
    </row>
    <row r="155" spans="2:3" x14ac:dyDescent="0.25">
      <c r="B155" s="150"/>
      <c r="C155" s="150"/>
    </row>
    <row r="156" spans="2:3" x14ac:dyDescent="0.25">
      <c r="B156" s="150"/>
      <c r="C156" s="150"/>
    </row>
    <row r="157" spans="2:3" x14ac:dyDescent="0.25">
      <c r="B157" s="150"/>
      <c r="C157" s="150"/>
    </row>
    <row r="158" spans="2:3" x14ac:dyDescent="0.25">
      <c r="B158" s="150"/>
      <c r="C158" s="150"/>
    </row>
    <row r="159" spans="2:3" x14ac:dyDescent="0.25">
      <c r="B159" s="150"/>
      <c r="C159" s="150"/>
    </row>
    <row r="160" spans="2:3" x14ac:dyDescent="0.25">
      <c r="B160" s="150"/>
      <c r="C160" s="150"/>
    </row>
    <row r="161" spans="2:3" x14ac:dyDescent="0.25">
      <c r="B161" s="150"/>
      <c r="C161" s="150"/>
    </row>
    <row r="162" spans="2:3" x14ac:dyDescent="0.25">
      <c r="B162" s="150"/>
      <c r="C162" s="150"/>
    </row>
    <row r="163" spans="2:3" x14ac:dyDescent="0.25">
      <c r="B163" s="150"/>
      <c r="C163" s="150"/>
    </row>
    <row r="164" spans="2:3" x14ac:dyDescent="0.25">
      <c r="B164" s="150"/>
      <c r="C164" s="150"/>
    </row>
    <row r="165" spans="2:3" x14ac:dyDescent="0.25">
      <c r="B165" s="150"/>
      <c r="C165" s="150"/>
    </row>
    <row r="166" spans="2:3" x14ac:dyDescent="0.25">
      <c r="B166" s="150"/>
      <c r="C166" s="150"/>
    </row>
    <row r="167" spans="2:3" x14ac:dyDescent="0.25">
      <c r="B167" s="150"/>
      <c r="C167" s="150"/>
    </row>
    <row r="168" spans="2:3" x14ac:dyDescent="0.25">
      <c r="B168" s="150"/>
      <c r="C168" s="150"/>
    </row>
    <row r="169" spans="2:3" x14ac:dyDescent="0.25">
      <c r="B169" s="150"/>
      <c r="C169" s="150"/>
    </row>
    <row r="170" spans="2:3" x14ac:dyDescent="0.25">
      <c r="B170" s="150"/>
      <c r="C170" s="150"/>
    </row>
    <row r="171" spans="2:3" x14ac:dyDescent="0.25">
      <c r="B171" s="150"/>
      <c r="C171" s="150"/>
    </row>
    <row r="172" spans="2:3" x14ac:dyDescent="0.25">
      <c r="B172" s="150"/>
      <c r="C172" s="150"/>
    </row>
    <row r="173" spans="2:3" x14ac:dyDescent="0.25">
      <c r="B173" s="150"/>
      <c r="C173" s="150"/>
    </row>
    <row r="174" spans="2:3" x14ac:dyDescent="0.25">
      <c r="B174" s="150"/>
      <c r="C174" s="150"/>
    </row>
    <row r="175" spans="2:3" x14ac:dyDescent="0.25">
      <c r="B175" s="150"/>
      <c r="C175" s="150"/>
    </row>
    <row r="176" spans="2:3" x14ac:dyDescent="0.25">
      <c r="B176" s="150"/>
      <c r="C176" s="150"/>
    </row>
    <row r="177" spans="2:3" x14ac:dyDescent="0.25">
      <c r="B177" s="150"/>
      <c r="C177" s="150"/>
    </row>
    <row r="178" spans="2:3" x14ac:dyDescent="0.25">
      <c r="B178" s="150"/>
      <c r="C178" s="150"/>
    </row>
    <row r="179" spans="2:3" x14ac:dyDescent="0.25">
      <c r="B179" s="150"/>
      <c r="C179" s="150"/>
    </row>
    <row r="180" spans="2:3" x14ac:dyDescent="0.25">
      <c r="B180" s="150"/>
      <c r="C180" s="150"/>
    </row>
    <row r="181" spans="2:3" x14ac:dyDescent="0.25">
      <c r="B181" s="150"/>
      <c r="C181" s="150"/>
    </row>
    <row r="182" spans="2:3" x14ac:dyDescent="0.25">
      <c r="B182" s="150"/>
      <c r="C182" s="150"/>
    </row>
    <row r="183" spans="2:3" x14ac:dyDescent="0.25">
      <c r="B183" s="150"/>
      <c r="C183" s="150"/>
    </row>
    <row r="184" spans="2:3" x14ac:dyDescent="0.25">
      <c r="B184" s="150"/>
      <c r="C184" s="150"/>
    </row>
    <row r="185" spans="2:3" x14ac:dyDescent="0.25">
      <c r="B185" s="150"/>
      <c r="C185" s="150"/>
    </row>
    <row r="186" spans="2:3" x14ac:dyDescent="0.25">
      <c r="B186" s="150"/>
      <c r="C186" s="150"/>
    </row>
    <row r="187" spans="2:3" x14ac:dyDescent="0.25">
      <c r="B187" s="150"/>
      <c r="C187" s="150"/>
    </row>
    <row r="188" spans="2:3" x14ac:dyDescent="0.25">
      <c r="B188" s="150"/>
      <c r="C188" s="150"/>
    </row>
    <row r="189" spans="2:3" x14ac:dyDescent="0.25">
      <c r="B189" s="150"/>
      <c r="C189" s="150"/>
    </row>
    <row r="190" spans="2:3" x14ac:dyDescent="0.25">
      <c r="B190" s="150"/>
      <c r="C190" s="150"/>
    </row>
    <row r="191" spans="2:3" x14ac:dyDescent="0.25">
      <c r="B191" s="150"/>
      <c r="C191" s="150"/>
    </row>
    <row r="192" spans="2:3" x14ac:dyDescent="0.25">
      <c r="B192" s="150"/>
      <c r="C192" s="150"/>
    </row>
    <row r="193" spans="2:3" x14ac:dyDescent="0.25">
      <c r="B193" s="150"/>
      <c r="C193" s="150"/>
    </row>
    <row r="194" spans="2:3" x14ac:dyDescent="0.25">
      <c r="B194" s="150"/>
      <c r="C194" s="150"/>
    </row>
    <row r="195" spans="2:3" x14ac:dyDescent="0.25">
      <c r="B195" s="150"/>
      <c r="C195" s="150"/>
    </row>
    <row r="196" spans="2:3" x14ac:dyDescent="0.25">
      <c r="B196" s="150"/>
      <c r="C196" s="150"/>
    </row>
  </sheetData>
  <phoneticPr fontId="0" type="noConversion"/>
  <printOptions horizontalCentered="1"/>
  <pageMargins left="0.25" right="0.25" top="0.5" bottom="0.5" header="0" footer="0"/>
  <pageSetup scale="79" orientation="portrait" r:id="rId1"/>
  <headerFooter alignWithMargins="0">
    <oddFooter>&amp;LFOR REFERENCE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Attachment A-Salary-Time Alloc</vt:lpstr>
      <vt:lpstr>Attachment B Worksheet</vt:lpstr>
      <vt:lpstr>Attachment C Worksheet</vt:lpstr>
      <vt:lpstr>Attachment D</vt:lpstr>
      <vt:lpstr>Attach E OMB A-122</vt:lpstr>
      <vt:lpstr>'Attach E OMB A-122'!Print_Area</vt:lpstr>
      <vt:lpstr>'Attachment A-Salary-Time Alloc'!Print_Area</vt:lpstr>
      <vt:lpstr>'Attachment B Worksheet'!Print_Area</vt:lpstr>
      <vt:lpstr>'Attachment C Worksheet'!Print_Area</vt:lpstr>
      <vt:lpstr>'Attach E OMB A-122'!Print_Titles</vt:lpstr>
      <vt:lpstr>'Attachment B Worksheet'!Print_Titles</vt:lpstr>
      <vt:lpstr>'Attachment D'!Print_Titles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Good and Great Greg Saul</dc:creator>
  <cp:lastModifiedBy>Dulce Morin</cp:lastModifiedBy>
  <cp:lastPrinted>2019-04-01T16:39:25Z</cp:lastPrinted>
  <dcterms:created xsi:type="dcterms:W3CDTF">2006-12-12T00:26:07Z</dcterms:created>
  <dcterms:modified xsi:type="dcterms:W3CDTF">2024-10-11T20:37:24Z</dcterms:modified>
</cp:coreProperties>
</file>